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45" windowWidth="18915" windowHeight="11520"/>
  </bookViews>
  <sheets>
    <sheet name="Übersicht VL Herren" sheetId="5" r:id="rId1"/>
    <sheet name="MVP" sheetId="16" r:id="rId2"/>
    <sheet name="TOP 5 MVP" sheetId="17" r:id="rId3"/>
    <sheet name="TOP 5 all" sheetId="18" r:id="rId4"/>
    <sheet name="Teams Übersicht Batting" sheetId="3" r:id="rId5"/>
    <sheet name="Teams Übersicht Pitching" sheetId="4" r:id="rId6"/>
  </sheets>
  <calcPr calcId="145621"/>
</workbook>
</file>

<file path=xl/calcChain.xml><?xml version="1.0" encoding="utf-8"?>
<calcChain xmlns="http://schemas.openxmlformats.org/spreadsheetml/2006/main">
  <c r="AS42" i="3" l="1"/>
  <c r="AC42" i="3"/>
  <c r="AG42" i="3"/>
  <c r="T42" i="3"/>
  <c r="U42" i="3"/>
  <c r="V42" i="3"/>
  <c r="AC15" i="3"/>
  <c r="AS52" i="3" l="1"/>
  <c r="AC52" i="3"/>
  <c r="AG52" i="3"/>
  <c r="T52" i="3"/>
  <c r="U52" i="3"/>
  <c r="V52" i="3"/>
  <c r="AS39" i="3"/>
  <c r="AC39" i="3"/>
  <c r="AG39" i="3"/>
  <c r="T39" i="3"/>
  <c r="U39" i="3"/>
  <c r="V39" i="3"/>
  <c r="AS59" i="3" l="1"/>
  <c r="AG59" i="3"/>
  <c r="AC59" i="3"/>
  <c r="T59" i="3"/>
  <c r="U59" i="3"/>
  <c r="V59" i="3"/>
  <c r="AC24" i="3"/>
  <c r="AC73" i="3"/>
  <c r="AC84" i="3"/>
  <c r="AC68" i="3"/>
  <c r="AC10" i="3"/>
  <c r="AC57" i="3"/>
  <c r="AC27" i="3"/>
  <c r="AC6" i="3"/>
  <c r="AC46" i="3"/>
  <c r="AC11" i="3"/>
  <c r="AC77" i="3"/>
  <c r="AC69" i="3"/>
  <c r="AC20" i="3"/>
  <c r="AC28" i="3"/>
  <c r="AC76" i="3"/>
  <c r="AC55" i="3"/>
  <c r="AC47" i="3"/>
  <c r="AS9" i="3"/>
  <c r="AC26" i="3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AR86" i="3"/>
  <c r="AQ86" i="3"/>
  <c r="AP86" i="3"/>
  <c r="AO86" i="3"/>
  <c r="AN86" i="3"/>
  <c r="AM86" i="3"/>
  <c r="AL86" i="3"/>
  <c r="AK86" i="3"/>
  <c r="AJ86" i="3"/>
  <c r="AI86" i="3"/>
  <c r="AF86" i="3"/>
  <c r="AE86" i="3"/>
  <c r="AD86" i="3"/>
  <c r="Z86" i="3"/>
  <c r="Y86" i="3"/>
  <c r="X86" i="3"/>
  <c r="R86" i="3"/>
  <c r="Q86" i="3"/>
  <c r="P86" i="3"/>
  <c r="O86" i="3"/>
  <c r="N86" i="3"/>
  <c r="M86" i="3"/>
  <c r="L86" i="3"/>
  <c r="K86" i="3"/>
  <c r="J86" i="3"/>
  <c r="C86" i="3"/>
  <c r="U86" i="3" s="1"/>
  <c r="I86" i="3"/>
  <c r="H86" i="3"/>
  <c r="G86" i="3"/>
  <c r="F86" i="3"/>
  <c r="E86" i="3"/>
  <c r="D86" i="3"/>
  <c r="B86" i="3"/>
  <c r="AS83" i="3"/>
  <c r="AG83" i="3"/>
  <c r="AC83" i="3"/>
  <c r="V83" i="3"/>
  <c r="U83" i="3"/>
  <c r="T83" i="3"/>
  <c r="AS80" i="3"/>
  <c r="AG80" i="3"/>
  <c r="AC80" i="3"/>
  <c r="V80" i="3"/>
  <c r="U80" i="3"/>
  <c r="T80" i="3"/>
  <c r="AS66" i="3"/>
  <c r="AG66" i="3"/>
  <c r="AC66" i="3"/>
  <c r="V66" i="3"/>
  <c r="U66" i="3"/>
  <c r="T66" i="3"/>
  <c r="AS72" i="3"/>
  <c r="AG72" i="3"/>
  <c r="AC72" i="3"/>
  <c r="V72" i="3"/>
  <c r="U72" i="3"/>
  <c r="T72" i="3"/>
  <c r="AS82" i="3"/>
  <c r="AG82" i="3"/>
  <c r="AC82" i="3"/>
  <c r="V82" i="3"/>
  <c r="U82" i="3"/>
  <c r="T82" i="3"/>
  <c r="AS78" i="3"/>
  <c r="AG78" i="3"/>
  <c r="AC78" i="3"/>
  <c r="V78" i="3"/>
  <c r="U78" i="3"/>
  <c r="T78" i="3"/>
  <c r="AS71" i="3"/>
  <c r="AG71" i="3"/>
  <c r="AC71" i="3"/>
  <c r="V71" i="3"/>
  <c r="U71" i="3"/>
  <c r="T71" i="3"/>
  <c r="AS75" i="3"/>
  <c r="AG75" i="3"/>
  <c r="AC75" i="3"/>
  <c r="V75" i="3"/>
  <c r="U75" i="3"/>
  <c r="T75" i="3"/>
  <c r="AS70" i="3"/>
  <c r="AG70" i="3"/>
  <c r="AC70" i="3"/>
  <c r="V70" i="3"/>
  <c r="U70" i="3"/>
  <c r="T70" i="3"/>
  <c r="AS77" i="3"/>
  <c r="AG77" i="3"/>
  <c r="V77" i="3"/>
  <c r="U77" i="3"/>
  <c r="T77" i="3"/>
  <c r="AS67" i="3"/>
  <c r="AG67" i="3"/>
  <c r="AC67" i="3"/>
  <c r="V67" i="3"/>
  <c r="U67" i="3"/>
  <c r="T67" i="3"/>
  <c r="AS81" i="3"/>
  <c r="AG81" i="3"/>
  <c r="AC81" i="3"/>
  <c r="V81" i="3"/>
  <c r="U81" i="3"/>
  <c r="T81" i="3"/>
  <c r="AS73" i="3"/>
  <c r="AG73" i="3"/>
  <c r="V73" i="3"/>
  <c r="U73" i="3"/>
  <c r="T73" i="3"/>
  <c r="AS79" i="3"/>
  <c r="AG79" i="3"/>
  <c r="AC79" i="3"/>
  <c r="V79" i="3"/>
  <c r="U79" i="3"/>
  <c r="T79" i="3"/>
  <c r="AS69" i="3"/>
  <c r="AG69" i="3"/>
  <c r="V69" i="3"/>
  <c r="U69" i="3"/>
  <c r="T69" i="3"/>
  <c r="AS84" i="3"/>
  <c r="AG84" i="3"/>
  <c r="V84" i="3"/>
  <c r="U84" i="3"/>
  <c r="T84" i="3"/>
  <c r="AS74" i="3"/>
  <c r="AG74" i="3"/>
  <c r="AC74" i="3"/>
  <c r="V74" i="3"/>
  <c r="U74" i="3"/>
  <c r="T74" i="3"/>
  <c r="AS76" i="3"/>
  <c r="AG76" i="3"/>
  <c r="V76" i="3"/>
  <c r="U76" i="3"/>
  <c r="T76" i="3"/>
  <c r="AS68" i="3"/>
  <c r="AG68" i="3"/>
  <c r="V68" i="3"/>
  <c r="U68" i="3"/>
  <c r="T68" i="3"/>
  <c r="AC2" i="3"/>
  <c r="AC5" i="3"/>
  <c r="AC22" i="3"/>
  <c r="AC32" i="3"/>
  <c r="AR18" i="3"/>
  <c r="AQ18" i="3"/>
  <c r="AP18" i="3"/>
  <c r="AO18" i="3"/>
  <c r="AN18" i="3"/>
  <c r="AM18" i="3"/>
  <c r="AL18" i="3"/>
  <c r="AK18" i="3"/>
  <c r="AJ18" i="3"/>
  <c r="AI18" i="3"/>
  <c r="AF18" i="3"/>
  <c r="AE18" i="3"/>
  <c r="AD18" i="3"/>
  <c r="Z18" i="3"/>
  <c r="Y18" i="3"/>
  <c r="X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S13" i="3"/>
  <c r="AG13" i="3"/>
  <c r="AC13" i="3"/>
  <c r="V13" i="3"/>
  <c r="U13" i="3"/>
  <c r="T13" i="3"/>
  <c r="AS8" i="3"/>
  <c r="AG8" i="3"/>
  <c r="AC8" i="3"/>
  <c r="V8" i="3"/>
  <c r="U8" i="3"/>
  <c r="T8" i="3"/>
  <c r="AS12" i="3"/>
  <c r="AG12" i="3"/>
  <c r="AC12" i="3"/>
  <c r="V12" i="3"/>
  <c r="U12" i="3"/>
  <c r="T12" i="3"/>
  <c r="AS16" i="3"/>
  <c r="AG16" i="3"/>
  <c r="AC16" i="3"/>
  <c r="V16" i="3"/>
  <c r="U16" i="3"/>
  <c r="T16" i="3"/>
  <c r="AS10" i="3"/>
  <c r="AG7" i="3"/>
  <c r="AC7" i="3"/>
  <c r="V7" i="3"/>
  <c r="U7" i="3"/>
  <c r="T7" i="3"/>
  <c r="AS6" i="3"/>
  <c r="AG4" i="3"/>
  <c r="AC4" i="3"/>
  <c r="V4" i="3"/>
  <c r="U4" i="3"/>
  <c r="T4" i="3"/>
  <c r="AS11" i="3"/>
  <c r="AG14" i="3"/>
  <c r="AC14" i="3"/>
  <c r="V14" i="3"/>
  <c r="U14" i="3"/>
  <c r="T14" i="3"/>
  <c r="AS7" i="3"/>
  <c r="AG15" i="3"/>
  <c r="V15" i="3"/>
  <c r="U15" i="3"/>
  <c r="T15" i="3"/>
  <c r="AG5" i="3"/>
  <c r="V5" i="3"/>
  <c r="U5" i="3"/>
  <c r="T5" i="3"/>
  <c r="AS4" i="3"/>
  <c r="AG9" i="3"/>
  <c r="AC9" i="3"/>
  <c r="V9" i="3"/>
  <c r="U9" i="3"/>
  <c r="T9" i="3"/>
  <c r="AS3" i="3"/>
  <c r="AG3" i="3"/>
  <c r="AC3" i="3"/>
  <c r="V3" i="3"/>
  <c r="U3" i="3"/>
  <c r="T3" i="3"/>
  <c r="AS15" i="3"/>
  <c r="AG11" i="3"/>
  <c r="V11" i="3"/>
  <c r="U11" i="3"/>
  <c r="T11" i="3"/>
  <c r="AS2" i="3"/>
  <c r="AG2" i="3"/>
  <c r="V2" i="3"/>
  <c r="U2" i="3"/>
  <c r="T2" i="3"/>
  <c r="AS14" i="3"/>
  <c r="AG10" i="3"/>
  <c r="V10" i="3"/>
  <c r="U10" i="3"/>
  <c r="T10" i="3"/>
  <c r="AS5" i="3"/>
  <c r="AG6" i="3"/>
  <c r="V6" i="3"/>
  <c r="U6" i="3"/>
  <c r="T6" i="3"/>
  <c r="AR64" i="3"/>
  <c r="AQ64" i="3"/>
  <c r="AP64" i="3"/>
  <c r="AO64" i="3"/>
  <c r="AN64" i="3"/>
  <c r="AM64" i="3"/>
  <c r="AL64" i="3"/>
  <c r="AK64" i="3"/>
  <c r="AJ64" i="3"/>
  <c r="AI64" i="3"/>
  <c r="AF64" i="3"/>
  <c r="AE64" i="3"/>
  <c r="AD64" i="3"/>
  <c r="Z64" i="3"/>
  <c r="Y64" i="3"/>
  <c r="X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AS44" i="3"/>
  <c r="AG44" i="3"/>
  <c r="AC44" i="3"/>
  <c r="V44" i="3"/>
  <c r="U44" i="3"/>
  <c r="T44" i="3"/>
  <c r="AS49" i="3"/>
  <c r="AG49" i="3"/>
  <c r="AC49" i="3"/>
  <c r="V49" i="3"/>
  <c r="U49" i="3"/>
  <c r="T49" i="3"/>
  <c r="AS43" i="3"/>
  <c r="AG43" i="3"/>
  <c r="AC43" i="3"/>
  <c r="V43" i="3"/>
  <c r="U43" i="3"/>
  <c r="T43" i="3"/>
  <c r="AS50" i="3"/>
  <c r="AG50" i="3"/>
  <c r="AC50" i="3"/>
  <c r="V50" i="3"/>
  <c r="U50" i="3"/>
  <c r="T50" i="3"/>
  <c r="AS56" i="3"/>
  <c r="AG58" i="3"/>
  <c r="AC58" i="3"/>
  <c r="V58" i="3"/>
  <c r="U58" i="3"/>
  <c r="T58" i="3"/>
  <c r="AS41" i="3"/>
  <c r="AG41" i="3"/>
  <c r="AC41" i="3"/>
  <c r="V41" i="3"/>
  <c r="U41" i="3"/>
  <c r="T41" i="3"/>
  <c r="AS45" i="3"/>
  <c r="AG45" i="3"/>
  <c r="AC45" i="3"/>
  <c r="V45" i="3"/>
  <c r="U45" i="3"/>
  <c r="T45" i="3"/>
  <c r="AS51" i="3"/>
  <c r="AG51" i="3"/>
  <c r="AC51" i="3"/>
  <c r="V51" i="3"/>
  <c r="U51" i="3"/>
  <c r="T51" i="3"/>
  <c r="AS60" i="3"/>
  <c r="AG60" i="3"/>
  <c r="AC60" i="3"/>
  <c r="V60" i="3"/>
  <c r="U60" i="3"/>
  <c r="T60" i="3"/>
  <c r="AS57" i="3"/>
  <c r="AG57" i="3"/>
  <c r="V57" i="3"/>
  <c r="U57" i="3"/>
  <c r="T57" i="3"/>
  <c r="AS62" i="3"/>
  <c r="AG62" i="3"/>
  <c r="AC62" i="3"/>
  <c r="V62" i="3"/>
  <c r="U62" i="3"/>
  <c r="T62" i="3"/>
  <c r="AS53" i="3"/>
  <c r="AG54" i="3"/>
  <c r="AC54" i="3"/>
  <c r="V54" i="3"/>
  <c r="U54" i="3"/>
  <c r="T54" i="3"/>
  <c r="AS55" i="3"/>
  <c r="AG56" i="3"/>
  <c r="AC56" i="3"/>
  <c r="V56" i="3"/>
  <c r="U56" i="3"/>
  <c r="T56" i="3"/>
  <c r="AS47" i="3"/>
  <c r="AG47" i="3"/>
  <c r="V47" i="3"/>
  <c r="U47" i="3"/>
  <c r="T47" i="3"/>
  <c r="AS46" i="3"/>
  <c r="AG53" i="3"/>
  <c r="AC53" i="3"/>
  <c r="V53" i="3"/>
  <c r="U53" i="3"/>
  <c r="T53" i="3"/>
  <c r="AS48" i="3"/>
  <c r="AG46" i="3"/>
  <c r="V46" i="3"/>
  <c r="U46" i="3"/>
  <c r="T46" i="3"/>
  <c r="AS40" i="3"/>
  <c r="AG48" i="3"/>
  <c r="AC48" i="3"/>
  <c r="V48" i="3"/>
  <c r="U48" i="3"/>
  <c r="T48" i="3"/>
  <c r="AS58" i="3"/>
  <c r="AG61" i="3"/>
  <c r="AC61" i="3"/>
  <c r="V61" i="3"/>
  <c r="U61" i="3"/>
  <c r="T61" i="3"/>
  <c r="AS61" i="3"/>
  <c r="AG55" i="3"/>
  <c r="V55" i="3"/>
  <c r="U55" i="3"/>
  <c r="T55" i="3"/>
  <c r="AS54" i="3"/>
  <c r="AG40" i="3"/>
  <c r="AC40" i="3"/>
  <c r="V40" i="3"/>
  <c r="U40" i="3"/>
  <c r="T40" i="3"/>
  <c r="AR37" i="3"/>
  <c r="AQ37" i="3"/>
  <c r="AP37" i="3"/>
  <c r="AO37" i="3"/>
  <c r="AN37" i="3"/>
  <c r="AM37" i="3"/>
  <c r="AL37" i="3"/>
  <c r="AK37" i="3"/>
  <c r="AJ37" i="3"/>
  <c r="AI37" i="3"/>
  <c r="AF37" i="3"/>
  <c r="AE37" i="3"/>
  <c r="AD37" i="3"/>
  <c r="Z37" i="3"/>
  <c r="Y37" i="3"/>
  <c r="X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S24" i="3"/>
  <c r="AG24" i="3"/>
  <c r="V24" i="3"/>
  <c r="U24" i="3"/>
  <c r="T24" i="3"/>
  <c r="AS32" i="3"/>
  <c r="AG32" i="3"/>
  <c r="V32" i="3"/>
  <c r="U32" i="3"/>
  <c r="T32" i="3"/>
  <c r="AS25" i="3"/>
  <c r="AG25" i="3"/>
  <c r="AC25" i="3"/>
  <c r="V25" i="3"/>
  <c r="U25" i="3"/>
  <c r="T25" i="3"/>
  <c r="AS30" i="3"/>
  <c r="AG30" i="3"/>
  <c r="AC30" i="3"/>
  <c r="V30" i="3"/>
  <c r="U30" i="3"/>
  <c r="T30" i="3"/>
  <c r="AS20" i="3"/>
  <c r="AG20" i="3"/>
  <c r="V20" i="3"/>
  <c r="U20" i="3"/>
  <c r="T20" i="3"/>
  <c r="AS23" i="3"/>
  <c r="AG23" i="3"/>
  <c r="AC23" i="3"/>
  <c r="V23" i="3"/>
  <c r="U23" i="3"/>
  <c r="T23" i="3"/>
  <c r="AS28" i="3"/>
  <c r="AG28" i="3"/>
  <c r="V28" i="3"/>
  <c r="U28" i="3"/>
  <c r="T28" i="3"/>
  <c r="AS35" i="3"/>
  <c r="AG35" i="3"/>
  <c r="AC35" i="3"/>
  <c r="V35" i="3"/>
  <c r="U35" i="3"/>
  <c r="T35" i="3"/>
  <c r="AS34" i="3"/>
  <c r="AG34" i="3"/>
  <c r="AC34" i="3"/>
  <c r="V34" i="3"/>
  <c r="U34" i="3"/>
  <c r="T34" i="3"/>
  <c r="AS27" i="3"/>
  <c r="AG27" i="3"/>
  <c r="V27" i="3"/>
  <c r="U27" i="3"/>
  <c r="T27" i="3"/>
  <c r="AS29" i="3"/>
  <c r="AG29" i="3"/>
  <c r="AC29" i="3"/>
  <c r="V29" i="3"/>
  <c r="U29" i="3"/>
  <c r="T29" i="3"/>
  <c r="AS21" i="3"/>
  <c r="AG21" i="3"/>
  <c r="AC21" i="3"/>
  <c r="V21" i="3"/>
  <c r="U21" i="3"/>
  <c r="T21" i="3"/>
  <c r="AS33" i="3"/>
  <c r="AG33" i="3"/>
  <c r="AC33" i="3"/>
  <c r="V33" i="3"/>
  <c r="U33" i="3"/>
  <c r="T33" i="3"/>
  <c r="AS26" i="3"/>
  <c r="AG26" i="3"/>
  <c r="V26" i="3"/>
  <c r="U26" i="3"/>
  <c r="T26" i="3"/>
  <c r="AS22" i="3"/>
  <c r="AG22" i="3"/>
  <c r="V22" i="3"/>
  <c r="U22" i="3"/>
  <c r="T22" i="3"/>
  <c r="AS31" i="3"/>
  <c r="AG31" i="3"/>
  <c r="AC31" i="3"/>
  <c r="V31" i="3"/>
  <c r="U31" i="3"/>
  <c r="T31" i="3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AG18" i="3" l="1"/>
  <c r="T37" i="3"/>
  <c r="U37" i="3"/>
  <c r="U18" i="3"/>
  <c r="T18" i="3"/>
  <c r="V37" i="3"/>
  <c r="AC37" i="3"/>
  <c r="V18" i="3"/>
  <c r="AC18" i="3"/>
  <c r="V64" i="3"/>
  <c r="AC64" i="3"/>
  <c r="T64" i="3"/>
  <c r="AC86" i="3"/>
  <c r="V86" i="3"/>
  <c r="T86" i="3"/>
  <c r="U64" i="3"/>
  <c r="AG37" i="3"/>
  <c r="AG86" i="3"/>
  <c r="AG64" i="3"/>
</calcChain>
</file>

<file path=xl/sharedStrings.xml><?xml version="1.0" encoding="utf-8"?>
<sst xmlns="http://schemas.openxmlformats.org/spreadsheetml/2006/main" count="1812" uniqueCount="327">
  <si>
    <t>PA</t>
  </si>
  <si>
    <t>AB</t>
  </si>
  <si>
    <t>RBI</t>
  </si>
  <si>
    <t>H</t>
  </si>
  <si>
    <t>2b</t>
  </si>
  <si>
    <t>3b</t>
  </si>
  <si>
    <t>HR</t>
  </si>
  <si>
    <t>TB</t>
  </si>
  <si>
    <t>SO</t>
  </si>
  <si>
    <t>BB</t>
  </si>
  <si>
    <t>IBB</t>
  </si>
  <si>
    <t>HP</t>
  </si>
  <si>
    <t>SB</t>
  </si>
  <si>
    <t>CS</t>
  </si>
  <si>
    <t>SH</t>
  </si>
  <si>
    <t>SF</t>
  </si>
  <si>
    <t>BA</t>
  </si>
  <si>
    <t>SLG</t>
  </si>
  <si>
    <t>OBP</t>
  </si>
  <si>
    <t>A</t>
  </si>
  <si>
    <t>PO</t>
  </si>
  <si>
    <t>E</t>
  </si>
  <si>
    <t>PB</t>
  </si>
  <si>
    <t>FAP</t>
  </si>
  <si>
    <t>p</t>
  </si>
  <si>
    <t>c</t>
  </si>
  <si>
    <t>1b</t>
  </si>
  <si>
    <t>ss</t>
  </si>
  <si>
    <t>lf</t>
  </si>
  <si>
    <t>cf</t>
  </si>
  <si>
    <t>rf</t>
  </si>
  <si>
    <t>Total</t>
  </si>
  <si>
    <t>NAME</t>
  </si>
  <si>
    <t>R</t>
  </si>
  <si>
    <t>dp/dh</t>
  </si>
  <si>
    <t>GESAMT</t>
  </si>
  <si>
    <t>BF</t>
  </si>
  <si>
    <t>IP</t>
  </si>
  <si>
    <t>ER</t>
  </si>
  <si>
    <t>WP</t>
  </si>
  <si>
    <t>BK</t>
  </si>
  <si>
    <t>GS</t>
  </si>
  <si>
    <t>GF</t>
  </si>
  <si>
    <t>CG</t>
  </si>
  <si>
    <t>W</t>
  </si>
  <si>
    <t>L</t>
  </si>
  <si>
    <t>SV</t>
  </si>
  <si>
    <t>SHO</t>
  </si>
  <si>
    <t>ERA</t>
  </si>
  <si>
    <t>Gesamt</t>
  </si>
  <si>
    <t>DP</t>
  </si>
  <si>
    <t>TP</t>
  </si>
  <si>
    <t>TDP</t>
  </si>
  <si>
    <t>Spielnummer</t>
  </si>
  <si>
    <t>Datum</t>
  </si>
  <si>
    <t>Paarung</t>
  </si>
  <si>
    <t>Ergebnis</t>
  </si>
  <si>
    <t>Scorer</t>
  </si>
  <si>
    <t>Umpire</t>
  </si>
  <si>
    <t>Bemerkungen</t>
  </si>
  <si>
    <t>TEAM</t>
  </si>
  <si>
    <t>MVP</t>
  </si>
  <si>
    <t>AWARDS</t>
  </si>
  <si>
    <t>Best Batter</t>
  </si>
  <si>
    <t>Best Fielder</t>
  </si>
  <si>
    <t>Best Pitcher</t>
  </si>
  <si>
    <t>Plate Appearance</t>
  </si>
  <si>
    <t>At Bat</t>
  </si>
  <si>
    <t>Runs</t>
  </si>
  <si>
    <t>Hits</t>
  </si>
  <si>
    <t>Doubles</t>
  </si>
  <si>
    <t>Triples</t>
  </si>
  <si>
    <t>Home Runs</t>
  </si>
  <si>
    <t>Total Bases</t>
  </si>
  <si>
    <t>Strike Out</t>
  </si>
  <si>
    <t>Base on Balls</t>
  </si>
  <si>
    <t>Hit by Pitch</t>
  </si>
  <si>
    <t>Stolen Bases</t>
  </si>
  <si>
    <t>Caught Stealing</t>
  </si>
  <si>
    <t>Sacrifice Hit</t>
  </si>
  <si>
    <t>Sacrifice Fly</t>
  </si>
  <si>
    <t>Batting Average</t>
  </si>
  <si>
    <t>Slugging Pct.</t>
  </si>
  <si>
    <t>On Base Pct.</t>
  </si>
  <si>
    <t>Assists</t>
  </si>
  <si>
    <t>Put Outs</t>
  </si>
  <si>
    <t>Errors</t>
  </si>
  <si>
    <t>Double Play</t>
  </si>
  <si>
    <t>Triple Plays</t>
  </si>
  <si>
    <t>Total Plays</t>
  </si>
  <si>
    <t>Fielding Average</t>
  </si>
  <si>
    <t>Passed Balls ©</t>
  </si>
  <si>
    <t>Stolen Bases ©</t>
  </si>
  <si>
    <t>Caught Stealing ©</t>
  </si>
  <si>
    <t>Batters Faced</t>
  </si>
  <si>
    <t>Innings Pitched</t>
  </si>
  <si>
    <t>Earned Runs</t>
  </si>
  <si>
    <t>Strike Outs</t>
  </si>
  <si>
    <t>Sacrifice Hits</t>
  </si>
  <si>
    <t>Sacrifice Flys</t>
  </si>
  <si>
    <t>Wild Pitches</t>
  </si>
  <si>
    <t>Balks</t>
  </si>
  <si>
    <t>Games Started</t>
  </si>
  <si>
    <t>Games Finished</t>
  </si>
  <si>
    <t>Complete Games</t>
  </si>
  <si>
    <t>Wins</t>
  </si>
  <si>
    <t>Loss</t>
  </si>
  <si>
    <t>Saves</t>
  </si>
  <si>
    <t>Shoot Out</t>
  </si>
  <si>
    <t>Intentional BB</t>
  </si>
  <si>
    <t>Stats</t>
  </si>
  <si>
    <t>Kaiserslautern Bears</t>
  </si>
  <si>
    <t>Mainz Athletics</t>
  </si>
  <si>
    <t>ALL-STAR TEAM Verbandsliga Herren</t>
  </si>
  <si>
    <t>Dudelange Red Sappers</t>
  </si>
  <si>
    <t>Trier Cardinals</t>
  </si>
  <si>
    <t>05100101-1</t>
  </si>
  <si>
    <t>KSL-DRS</t>
  </si>
  <si>
    <t>Pohl</t>
  </si>
  <si>
    <t>yes</t>
  </si>
  <si>
    <t>05100101-2</t>
  </si>
  <si>
    <t>Förster,A</t>
  </si>
  <si>
    <t>Göring,M</t>
  </si>
  <si>
    <t>Holley,C</t>
  </si>
  <si>
    <t>Lensch,D</t>
  </si>
  <si>
    <t>Histing,F</t>
  </si>
  <si>
    <t>Berg,J</t>
  </si>
  <si>
    <t>Godoy,J</t>
  </si>
  <si>
    <t>Strock,D</t>
  </si>
  <si>
    <t>Pena,F</t>
  </si>
  <si>
    <t>Fermin,R</t>
  </si>
  <si>
    <t>Strock,C</t>
  </si>
  <si>
    <t>Drauth,T</t>
  </si>
  <si>
    <t>Fermin,J</t>
  </si>
  <si>
    <t>Kious,A</t>
  </si>
  <si>
    <t>Burgin,M</t>
  </si>
  <si>
    <t>05100102-1</t>
  </si>
  <si>
    <t>05100102-2</t>
  </si>
  <si>
    <t>MAI-KSL</t>
  </si>
  <si>
    <t>Slovig</t>
  </si>
  <si>
    <t>Zimmermann/Wilsch</t>
  </si>
  <si>
    <t>Wildenhain/Schepermann</t>
  </si>
  <si>
    <t>Keller,E</t>
  </si>
  <si>
    <t>Riedel,F</t>
  </si>
  <si>
    <t>Piva,D</t>
  </si>
  <si>
    <t>Schepermann,J</t>
  </si>
  <si>
    <t>Wirth,R</t>
  </si>
  <si>
    <t>Küffner,P</t>
  </si>
  <si>
    <t>Morales,S</t>
  </si>
  <si>
    <t>Schreiber,M</t>
  </si>
  <si>
    <t>Dosch,F</t>
  </si>
  <si>
    <t>Wildenhain,Y</t>
  </si>
  <si>
    <t>Wildenhain,D</t>
  </si>
  <si>
    <t>Meyer,F</t>
  </si>
  <si>
    <t>3.1</t>
  </si>
  <si>
    <t>1.2</t>
  </si>
  <si>
    <t>Begeley,M</t>
  </si>
  <si>
    <t>Jones,K</t>
  </si>
  <si>
    <t>Wilqueneiz,O</t>
  </si>
  <si>
    <t>0+</t>
  </si>
  <si>
    <t>05100103-1</t>
  </si>
  <si>
    <t>05100103-2</t>
  </si>
  <si>
    <t>DRS-TRI</t>
  </si>
  <si>
    <t>5:21</t>
  </si>
  <si>
    <t>10:2</t>
  </si>
  <si>
    <t>Roderes</t>
  </si>
  <si>
    <t>Melmer/Slavazza</t>
  </si>
  <si>
    <t>Nickels,C</t>
  </si>
  <si>
    <t>1.0</t>
  </si>
  <si>
    <t>Merz,K</t>
  </si>
  <si>
    <t>Ceballos,W</t>
  </si>
  <si>
    <t>Zöllner,S</t>
  </si>
  <si>
    <t>Feistel,D</t>
  </si>
  <si>
    <t>Rump,A</t>
  </si>
  <si>
    <t>Maldonado,E</t>
  </si>
  <si>
    <t>Schneider,S</t>
  </si>
  <si>
    <t>Becker,F</t>
  </si>
  <si>
    <t>Riemenkasten,L</t>
  </si>
  <si>
    <t>Grumbach,H</t>
  </si>
  <si>
    <t>Gomes,J</t>
  </si>
  <si>
    <t>Aleman,M</t>
  </si>
  <si>
    <t>Wintersdorf,J</t>
  </si>
  <si>
    <t>Plechatsch,M</t>
  </si>
  <si>
    <t>Kahn,F</t>
  </si>
  <si>
    <t>05100104-1</t>
  </si>
  <si>
    <t>05100104-2</t>
  </si>
  <si>
    <t>DRS-MAI</t>
  </si>
  <si>
    <t>no</t>
  </si>
  <si>
    <t>Plechatsch/Rump</t>
  </si>
  <si>
    <t>0:0</t>
  </si>
  <si>
    <t>Resta,T</t>
  </si>
  <si>
    <t>Marciak,M</t>
  </si>
  <si>
    <t>Schlicht,S</t>
  </si>
  <si>
    <t>Nahler,T</t>
  </si>
  <si>
    <t>05100105-1</t>
  </si>
  <si>
    <t>05100105-2</t>
  </si>
  <si>
    <t>TRI-KSL</t>
  </si>
  <si>
    <t>Zöllner</t>
  </si>
  <si>
    <t>Strock/Strock</t>
  </si>
  <si>
    <t>Rodriguez,W</t>
  </si>
  <si>
    <t>Polanco,A</t>
  </si>
  <si>
    <t>Severino,D</t>
  </si>
  <si>
    <t>Heaney,M</t>
  </si>
  <si>
    <t>Anderson,C</t>
  </si>
  <si>
    <t>05100106-1</t>
  </si>
  <si>
    <t>05100106-2</t>
  </si>
  <si>
    <t>KSL-TRI</t>
  </si>
  <si>
    <t>Salewski/Hinz</t>
  </si>
  <si>
    <t>Klink,D</t>
  </si>
  <si>
    <t>05100107-1</t>
  </si>
  <si>
    <t>05100107-2</t>
  </si>
  <si>
    <t>MAI-DRS</t>
  </si>
  <si>
    <t>Kipphan</t>
  </si>
  <si>
    <t>Born/Lindenberger</t>
  </si>
  <si>
    <t>4.0</t>
  </si>
  <si>
    <t>05100108-1</t>
  </si>
  <si>
    <t>05100108-2</t>
  </si>
  <si>
    <t>05100109-1</t>
  </si>
  <si>
    <t>05100109-2</t>
  </si>
  <si>
    <t>KSL-MAI</t>
  </si>
  <si>
    <t>TRI-DRS</t>
  </si>
  <si>
    <t>Weinandt/Slavazza</t>
  </si>
  <si>
    <t>Adams,K</t>
  </si>
  <si>
    <t>Marciak,A</t>
  </si>
  <si>
    <t>Berg</t>
  </si>
  <si>
    <t>Löwer/Brzoska</t>
  </si>
  <si>
    <t>Filtzinger,F</t>
  </si>
  <si>
    <t>05100110-1</t>
  </si>
  <si>
    <t>05100110-2</t>
  </si>
  <si>
    <t>MAI-TRI</t>
  </si>
  <si>
    <t>Dörn/Schaaf/Berg/Kutien</t>
  </si>
  <si>
    <t>Hieronimi,B</t>
  </si>
  <si>
    <t>Sanches,A</t>
  </si>
  <si>
    <t>Miedrich,C</t>
  </si>
  <si>
    <t>Burgin,S</t>
  </si>
  <si>
    <t>24.0</t>
  </si>
  <si>
    <t>05100111-1</t>
  </si>
  <si>
    <t>05100111-2</t>
  </si>
  <si>
    <t>DRS-KSL</t>
  </si>
  <si>
    <t>Rump</t>
  </si>
  <si>
    <t>13.2</t>
  </si>
  <si>
    <t>05100113-1</t>
  </si>
  <si>
    <t>05100113-2</t>
  </si>
  <si>
    <t>TRI-MAI</t>
  </si>
  <si>
    <t>Plechatsch</t>
  </si>
  <si>
    <t>Berg/Schaaf</t>
  </si>
  <si>
    <t>15.0</t>
  </si>
  <si>
    <t>Jagic,M</t>
  </si>
  <si>
    <t>05100112-1</t>
  </si>
  <si>
    <t>05100112-2</t>
  </si>
  <si>
    <t>Britten/Plechatsch</t>
  </si>
  <si>
    <t>Santos,M</t>
  </si>
  <si>
    <t>05100114-1</t>
  </si>
  <si>
    <t>05100114-2</t>
  </si>
  <si>
    <t>Gaudnek/Hermann</t>
  </si>
  <si>
    <t>05100115-1</t>
  </si>
  <si>
    <t>05100115-2</t>
  </si>
  <si>
    <t>Santana/Zatlouhal</t>
  </si>
  <si>
    <t>9.0</t>
  </si>
  <si>
    <t>05100116-1</t>
  </si>
  <si>
    <t>05100116-2</t>
  </si>
  <si>
    <t>Dill</t>
  </si>
  <si>
    <t>Weimar/Santana</t>
  </si>
  <si>
    <t>Theis,T</t>
  </si>
  <si>
    <t>Kasper,J</t>
  </si>
  <si>
    <t>23.2</t>
  </si>
  <si>
    <t>2.0</t>
  </si>
  <si>
    <t>Janczy,P</t>
  </si>
  <si>
    <t>Bilskemper,D</t>
  </si>
  <si>
    <t>Riebel-Vosgerau,F</t>
  </si>
  <si>
    <t>8.0</t>
  </si>
  <si>
    <t>67.0</t>
  </si>
  <si>
    <t>115.1</t>
  </si>
  <si>
    <t>05100117-1</t>
  </si>
  <si>
    <t>05100117-2</t>
  </si>
  <si>
    <t>Sünnen/Büscher</t>
  </si>
  <si>
    <t>59.0</t>
  </si>
  <si>
    <t>Day,K</t>
  </si>
  <si>
    <t>Wittig,P</t>
  </si>
  <si>
    <t>47.0</t>
  </si>
  <si>
    <t>111.2</t>
  </si>
  <si>
    <t>6.1</t>
  </si>
  <si>
    <t>12.2</t>
  </si>
  <si>
    <t>Neuer,D</t>
  </si>
  <si>
    <t>05100118-1</t>
  </si>
  <si>
    <t>05100118-2</t>
  </si>
  <si>
    <t>Plechatsch/Britten</t>
  </si>
  <si>
    <t>Absage durch Verband / wird nicht mehr gespielt</t>
  </si>
  <si>
    <t>46.1</t>
  </si>
  <si>
    <t>6.2</t>
  </si>
  <si>
    <t>58.0</t>
  </si>
  <si>
    <t>9.1</t>
  </si>
  <si>
    <t>114.2</t>
  </si>
  <si>
    <t>7.0</t>
  </si>
  <si>
    <t>2.2</t>
  </si>
  <si>
    <t>18.2</t>
  </si>
  <si>
    <t>104.1</t>
  </si>
  <si>
    <t>Herzhauser,T</t>
  </si>
  <si>
    <t>KSL</t>
  </si>
  <si>
    <t>TRI</t>
  </si>
  <si>
    <t>DRS</t>
  </si>
  <si>
    <t>MAI</t>
  </si>
  <si>
    <t>M.Begeley (Kaiserslautern Bears)</t>
  </si>
  <si>
    <t>M.Göring (Kaiserslautern Bears)</t>
  </si>
  <si>
    <t>p - M.Göring (KSL)</t>
  </si>
  <si>
    <t>ss - M.Begeley (KSL)</t>
  </si>
  <si>
    <t>c - A.Rump (TRI)</t>
  </si>
  <si>
    <t>2b - D.Strock (DRS)</t>
  </si>
  <si>
    <t>of - O.Wilqueniz (KSL)</t>
  </si>
  <si>
    <t>1b - M.Heaney (KSL)</t>
  </si>
  <si>
    <t>3b - J.Godoy (DRS)</t>
  </si>
  <si>
    <t>dh - C.Nickels (DRS)</t>
  </si>
  <si>
    <t>of - D.Lensch (KSL)</t>
  </si>
  <si>
    <t>of - W.Ceballos (TRI)</t>
  </si>
  <si>
    <t>rp - J.Schepermann (MAI)</t>
  </si>
  <si>
    <t>1,000</t>
  </si>
  <si>
    <t>0,985</t>
  </si>
  <si>
    <t>0,981</t>
  </si>
  <si>
    <t>0,958</t>
  </si>
  <si>
    <t>0,948</t>
  </si>
  <si>
    <t>0,821</t>
  </si>
  <si>
    <t>0,769</t>
  </si>
  <si>
    <t>0,766</t>
  </si>
  <si>
    <t>0,600</t>
  </si>
  <si>
    <t>0,595</t>
  </si>
  <si>
    <t>M.Heaney (Kaiserslautern Bears)</t>
  </si>
  <si>
    <t>0,778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</si>
</sst>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id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2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0" fillId="2" borderId="1" xfId="0" applyNumberFormat="1" applyFill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  <xf numFmtId="0" fontId="2" fillId="0" borderId="1" xfId="0" applyFont="1" applyBorder="1"/>
    <xf numFmtId="0" fontId="2" fillId="0" borderId="0" xfId="0" applyFont="1" applyBorder="1"/>
    <xf numFmtId="0" fontId="2" fillId="4" borderId="0" xfId="0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1" xfId="1" applyFont="1" applyBorder="1"/>
    <xf numFmtId="49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5" fillId="0" borderId="0" xfId="1"/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0" fontId="2" fillId="6" borderId="1" xfId="1" applyFont="1" applyFill="1" applyBorder="1" applyAlignment="1">
      <alignment horizontal="left"/>
    </xf>
    <xf numFmtId="0" fontId="2" fillId="6" borderId="1" xfId="1" applyFont="1" applyFill="1" applyBorder="1" applyAlignment="1">
      <alignment horizontal="center"/>
    </xf>
    <xf numFmtId="0" fontId="2" fillId="6" borderId="2" xfId="1" applyFont="1" applyFill="1" applyBorder="1"/>
    <xf numFmtId="49" fontId="2" fillId="6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left"/>
    </xf>
    <xf numFmtId="49" fontId="5" fillId="0" borderId="0" xfId="1" applyNumberFormat="1"/>
    <xf numFmtId="0" fontId="7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C12" sqref="C12"/>
    </sheetView>
  </sheetViews>
  <sheetFormatPr baseColWidth="10" defaultColWidth="11.42578125" defaultRowHeight="15" x14ac:dyDescent="0.25"/>
  <cols>
    <col min="1" max="1" width="24.140625" style="1" customWidth="1"/>
    <col min="2" max="2" width="11.42578125" style="1"/>
    <col min="3" max="3" width="26.7109375" style="1" customWidth="1"/>
    <col min="4" max="4" width="11.42578125" style="1"/>
    <col min="5" max="5" width="17" style="1" customWidth="1"/>
    <col min="6" max="6" width="27" style="1" customWidth="1"/>
    <col min="7" max="7" width="44.28515625" style="1" customWidth="1"/>
    <col min="8" max="16384" width="11.42578125" style="1"/>
  </cols>
  <sheetData>
    <row r="1" spans="1:8" x14ac:dyDescent="0.25">
      <c r="A1" s="3" t="s">
        <v>53</v>
      </c>
      <c r="B1" s="3" t="s">
        <v>54</v>
      </c>
      <c r="C1" s="3" t="s">
        <v>55</v>
      </c>
      <c r="D1" s="3" t="s">
        <v>56</v>
      </c>
      <c r="E1" s="3" t="s">
        <v>57</v>
      </c>
      <c r="F1" s="3" t="s">
        <v>58</v>
      </c>
      <c r="G1" s="3" t="s">
        <v>59</v>
      </c>
      <c r="H1" s="3" t="s">
        <v>110</v>
      </c>
    </row>
    <row r="2" spans="1:8" x14ac:dyDescent="0.25">
      <c r="A2" s="1" t="s">
        <v>116</v>
      </c>
      <c r="B2" s="10">
        <v>42112</v>
      </c>
      <c r="C2" s="1" t="s">
        <v>117</v>
      </c>
      <c r="D2" s="11">
        <v>0.20972222222222223</v>
      </c>
      <c r="E2" s="1" t="s">
        <v>118</v>
      </c>
      <c r="F2" s="1" t="s">
        <v>141</v>
      </c>
      <c r="H2" s="1" t="s">
        <v>119</v>
      </c>
    </row>
    <row r="3" spans="1:8" x14ac:dyDescent="0.25">
      <c r="A3" s="1" t="s">
        <v>120</v>
      </c>
      <c r="B3" s="10">
        <v>42112</v>
      </c>
      <c r="C3" s="1" t="s">
        <v>117</v>
      </c>
      <c r="D3" s="11">
        <v>0.46527777777777773</v>
      </c>
      <c r="E3" s="1" t="s">
        <v>118</v>
      </c>
      <c r="F3" s="1" t="s">
        <v>141</v>
      </c>
      <c r="H3" s="1" t="s">
        <v>119</v>
      </c>
    </row>
    <row r="4" spans="1:8" x14ac:dyDescent="0.25">
      <c r="A4" s="1" t="s">
        <v>136</v>
      </c>
      <c r="B4" s="10">
        <v>42119</v>
      </c>
      <c r="C4" s="1" t="s">
        <v>138</v>
      </c>
      <c r="D4" s="11">
        <v>0.21527777777777779</v>
      </c>
      <c r="E4" s="1" t="s">
        <v>139</v>
      </c>
      <c r="F4" s="1" t="s">
        <v>140</v>
      </c>
      <c r="H4" s="1" t="s">
        <v>119</v>
      </c>
    </row>
    <row r="5" spans="1:8" x14ac:dyDescent="0.25">
      <c r="A5" s="1" t="s">
        <v>137</v>
      </c>
      <c r="B5" s="10">
        <v>42119</v>
      </c>
      <c r="C5" s="1" t="s">
        <v>138</v>
      </c>
      <c r="D5" s="11">
        <v>0.59236111111111112</v>
      </c>
      <c r="E5" s="1" t="s">
        <v>139</v>
      </c>
      <c r="F5" s="1" t="s">
        <v>140</v>
      </c>
      <c r="H5" s="1" t="s">
        <v>119</v>
      </c>
    </row>
    <row r="6" spans="1:8" x14ac:dyDescent="0.25">
      <c r="A6" s="1" t="s">
        <v>160</v>
      </c>
      <c r="B6" s="10">
        <v>42120</v>
      </c>
      <c r="C6" s="1" t="s">
        <v>162</v>
      </c>
      <c r="D6" s="16" t="s">
        <v>163</v>
      </c>
      <c r="E6" s="1" t="s">
        <v>165</v>
      </c>
      <c r="F6" s="1" t="s">
        <v>166</v>
      </c>
      <c r="H6" s="1" t="s">
        <v>119</v>
      </c>
    </row>
    <row r="7" spans="1:8" x14ac:dyDescent="0.25">
      <c r="A7" s="1" t="s">
        <v>161</v>
      </c>
      <c r="B7" s="10">
        <v>42120</v>
      </c>
      <c r="C7" s="1" t="s">
        <v>162</v>
      </c>
      <c r="D7" s="16" t="s">
        <v>164</v>
      </c>
      <c r="E7" s="1" t="s">
        <v>165</v>
      </c>
      <c r="F7" s="1" t="s">
        <v>166</v>
      </c>
      <c r="H7" s="1" t="s">
        <v>119</v>
      </c>
    </row>
    <row r="8" spans="1:8" x14ac:dyDescent="0.25">
      <c r="A8" s="1" t="s">
        <v>184</v>
      </c>
      <c r="B8" s="10">
        <v>42127</v>
      </c>
      <c r="C8" s="1" t="s">
        <v>186</v>
      </c>
      <c r="D8" s="11">
        <v>0.67083333333333339</v>
      </c>
      <c r="E8" s="1" t="s">
        <v>165</v>
      </c>
      <c r="F8" s="1" t="s">
        <v>188</v>
      </c>
      <c r="H8" s="1" t="s">
        <v>119</v>
      </c>
    </row>
    <row r="9" spans="1:8" x14ac:dyDescent="0.25">
      <c r="A9" s="1" t="s">
        <v>185</v>
      </c>
      <c r="B9" s="10">
        <v>42259</v>
      </c>
      <c r="C9" s="1" t="s">
        <v>186</v>
      </c>
      <c r="D9" s="16" t="s">
        <v>189</v>
      </c>
      <c r="E9" s="1" t="s">
        <v>165</v>
      </c>
      <c r="F9" s="1" t="s">
        <v>188</v>
      </c>
      <c r="G9" s="1" t="s">
        <v>287</v>
      </c>
      <c r="H9" s="1" t="s">
        <v>187</v>
      </c>
    </row>
    <row r="10" spans="1:8" x14ac:dyDescent="0.25">
      <c r="A10" s="1" t="s">
        <v>194</v>
      </c>
      <c r="B10" s="10">
        <v>42134</v>
      </c>
      <c r="C10" s="1" t="s">
        <v>196</v>
      </c>
      <c r="D10" s="11">
        <v>0.13194444444444445</v>
      </c>
      <c r="E10" s="1" t="s">
        <v>197</v>
      </c>
      <c r="F10" s="1" t="s">
        <v>198</v>
      </c>
      <c r="H10" s="1" t="s">
        <v>119</v>
      </c>
    </row>
    <row r="11" spans="1:8" x14ac:dyDescent="0.25">
      <c r="A11" s="1" t="s">
        <v>195</v>
      </c>
      <c r="B11" s="10">
        <v>42134</v>
      </c>
      <c r="C11" s="1" t="s">
        <v>196</v>
      </c>
      <c r="D11" s="11">
        <v>5.1388888888888894E-2</v>
      </c>
      <c r="E11" s="1" t="s">
        <v>197</v>
      </c>
      <c r="F11" s="1" t="s">
        <v>198</v>
      </c>
      <c r="H11" s="1" t="s">
        <v>119</v>
      </c>
    </row>
    <row r="12" spans="1:8" x14ac:dyDescent="0.25">
      <c r="A12" s="1" t="s">
        <v>204</v>
      </c>
      <c r="B12" s="10">
        <v>42140</v>
      </c>
      <c r="C12" s="1" t="s">
        <v>206</v>
      </c>
      <c r="D12" s="11">
        <v>0.46111111111111108</v>
      </c>
      <c r="E12" s="1" t="s">
        <v>118</v>
      </c>
      <c r="F12" s="1" t="s">
        <v>207</v>
      </c>
      <c r="H12" s="1" t="s">
        <v>119</v>
      </c>
    </row>
    <row r="13" spans="1:8" x14ac:dyDescent="0.25">
      <c r="A13" s="1" t="s">
        <v>205</v>
      </c>
      <c r="B13" s="10">
        <v>42140</v>
      </c>
      <c r="C13" s="1" t="s">
        <v>206</v>
      </c>
      <c r="D13" s="11">
        <v>0.45833333333333331</v>
      </c>
      <c r="E13" s="1" t="s">
        <v>118</v>
      </c>
      <c r="F13" s="1" t="s">
        <v>207</v>
      </c>
      <c r="H13" s="1" t="s">
        <v>119</v>
      </c>
    </row>
    <row r="14" spans="1:8" x14ac:dyDescent="0.25">
      <c r="A14" s="1" t="s">
        <v>209</v>
      </c>
      <c r="B14" s="10">
        <v>42141</v>
      </c>
      <c r="C14" s="1" t="s">
        <v>211</v>
      </c>
      <c r="D14" s="11">
        <v>0.37847222222222227</v>
      </c>
      <c r="E14" s="1" t="s">
        <v>212</v>
      </c>
      <c r="F14" s="1" t="s">
        <v>213</v>
      </c>
      <c r="H14" s="1" t="s">
        <v>119</v>
      </c>
    </row>
    <row r="15" spans="1:8" x14ac:dyDescent="0.25">
      <c r="A15" s="1" t="s">
        <v>210</v>
      </c>
      <c r="B15" s="10">
        <v>42141</v>
      </c>
      <c r="C15" s="1" t="s">
        <v>211</v>
      </c>
      <c r="D15" s="11">
        <v>4.9999999999999996E-2</v>
      </c>
      <c r="E15" s="1" t="s">
        <v>118</v>
      </c>
      <c r="F15" s="1" t="s">
        <v>213</v>
      </c>
      <c r="H15" s="1" t="s">
        <v>119</v>
      </c>
    </row>
    <row r="16" spans="1:8" x14ac:dyDescent="0.25">
      <c r="A16" s="1" t="s">
        <v>215</v>
      </c>
      <c r="B16" s="10">
        <v>42155</v>
      </c>
      <c r="C16" s="1" t="s">
        <v>219</v>
      </c>
      <c r="D16" s="11">
        <v>0.46180555555555558</v>
      </c>
      <c r="E16" s="1" t="s">
        <v>224</v>
      </c>
      <c r="F16" s="1" t="s">
        <v>225</v>
      </c>
      <c r="H16" s="1" t="s">
        <v>119</v>
      </c>
    </row>
    <row r="17" spans="1:8" x14ac:dyDescent="0.25">
      <c r="A17" s="1" t="s">
        <v>216</v>
      </c>
      <c r="B17" s="10">
        <v>42155</v>
      </c>
      <c r="C17" s="1" t="s">
        <v>219</v>
      </c>
      <c r="D17" s="11">
        <v>5.1388888888888894E-2</v>
      </c>
      <c r="E17" s="1" t="s">
        <v>224</v>
      </c>
      <c r="F17" s="1" t="s">
        <v>225</v>
      </c>
      <c r="H17" s="1" t="s">
        <v>119</v>
      </c>
    </row>
    <row r="18" spans="1:8" x14ac:dyDescent="0.25">
      <c r="A18" s="1" t="s">
        <v>217</v>
      </c>
      <c r="B18" s="10">
        <v>42154</v>
      </c>
      <c r="C18" s="1" t="s">
        <v>220</v>
      </c>
      <c r="D18" s="11">
        <v>0.38055555555555554</v>
      </c>
      <c r="E18" s="1" t="s">
        <v>197</v>
      </c>
      <c r="F18" s="1" t="s">
        <v>221</v>
      </c>
      <c r="H18" s="1" t="s">
        <v>119</v>
      </c>
    </row>
    <row r="19" spans="1:8" x14ac:dyDescent="0.25">
      <c r="A19" s="1" t="s">
        <v>218</v>
      </c>
      <c r="B19" s="10">
        <v>42154</v>
      </c>
      <c r="C19" s="1" t="s">
        <v>220</v>
      </c>
      <c r="D19" s="11">
        <v>0.25555555555555559</v>
      </c>
      <c r="E19" s="1" t="s">
        <v>197</v>
      </c>
      <c r="F19" s="1" t="s">
        <v>221</v>
      </c>
      <c r="H19" s="1" t="s">
        <v>119</v>
      </c>
    </row>
    <row r="20" spans="1:8" x14ac:dyDescent="0.25">
      <c r="A20" s="1" t="s">
        <v>227</v>
      </c>
      <c r="B20" s="10">
        <v>42159</v>
      </c>
      <c r="C20" s="1" t="s">
        <v>229</v>
      </c>
      <c r="D20" s="11">
        <v>0.38055555555555554</v>
      </c>
      <c r="E20" s="1" t="s">
        <v>118</v>
      </c>
      <c r="F20" s="1" t="s">
        <v>230</v>
      </c>
      <c r="H20" s="1" t="s">
        <v>119</v>
      </c>
    </row>
    <row r="21" spans="1:8" x14ac:dyDescent="0.25">
      <c r="A21" s="1" t="s">
        <v>228</v>
      </c>
      <c r="B21" s="10">
        <v>42159</v>
      </c>
      <c r="C21" s="1" t="s">
        <v>229</v>
      </c>
      <c r="D21" s="11">
        <v>0.42708333333333331</v>
      </c>
      <c r="E21" s="1" t="s">
        <v>118</v>
      </c>
      <c r="F21" s="1" t="s">
        <v>230</v>
      </c>
      <c r="H21" s="1" t="s">
        <v>119</v>
      </c>
    </row>
    <row r="22" spans="1:8" x14ac:dyDescent="0.25">
      <c r="A22" s="1" t="s">
        <v>236</v>
      </c>
      <c r="B22" s="10">
        <v>42162</v>
      </c>
      <c r="C22" s="1" t="s">
        <v>238</v>
      </c>
      <c r="D22" s="11">
        <v>0.37916666666666665</v>
      </c>
      <c r="E22" s="1" t="s">
        <v>165</v>
      </c>
      <c r="F22" s="1" t="s">
        <v>239</v>
      </c>
      <c r="H22" s="1" t="s">
        <v>119</v>
      </c>
    </row>
    <row r="23" spans="1:8" x14ac:dyDescent="0.25">
      <c r="A23" s="1" t="s">
        <v>237</v>
      </c>
      <c r="B23" s="10">
        <v>42162</v>
      </c>
      <c r="C23" s="1" t="s">
        <v>238</v>
      </c>
      <c r="D23" s="11">
        <v>0.37916666666666665</v>
      </c>
      <c r="E23" s="1" t="s">
        <v>165</v>
      </c>
      <c r="F23" s="1" t="s">
        <v>239</v>
      </c>
      <c r="H23" s="1" t="s">
        <v>119</v>
      </c>
    </row>
    <row r="24" spans="1:8" x14ac:dyDescent="0.25">
      <c r="A24" s="1" t="s">
        <v>248</v>
      </c>
      <c r="B24" s="10">
        <v>42168</v>
      </c>
      <c r="C24" s="1" t="s">
        <v>117</v>
      </c>
      <c r="D24" s="11">
        <v>0.25069444444444444</v>
      </c>
      <c r="E24" s="1" t="s">
        <v>224</v>
      </c>
      <c r="F24" s="1" t="s">
        <v>250</v>
      </c>
      <c r="H24" s="1" t="s">
        <v>119</v>
      </c>
    </row>
    <row r="25" spans="1:8" x14ac:dyDescent="0.25">
      <c r="A25" s="1" t="s">
        <v>249</v>
      </c>
      <c r="B25" s="10">
        <v>42168</v>
      </c>
      <c r="C25" s="1" t="s">
        <v>117</v>
      </c>
      <c r="D25" s="11">
        <v>0.21111111111111111</v>
      </c>
      <c r="E25" s="1" t="s">
        <v>224</v>
      </c>
      <c r="F25" s="1" t="s">
        <v>250</v>
      </c>
      <c r="H25" s="1" t="s">
        <v>119</v>
      </c>
    </row>
    <row r="26" spans="1:8" x14ac:dyDescent="0.25">
      <c r="A26" s="1" t="s">
        <v>241</v>
      </c>
      <c r="B26" s="10">
        <v>42169</v>
      </c>
      <c r="C26" s="1" t="s">
        <v>243</v>
      </c>
      <c r="D26" s="11">
        <v>9.0277777777777776E-2</v>
      </c>
      <c r="E26" s="1" t="s">
        <v>244</v>
      </c>
      <c r="F26" s="1" t="s">
        <v>245</v>
      </c>
      <c r="H26" s="1" t="s">
        <v>119</v>
      </c>
    </row>
    <row r="27" spans="1:8" x14ac:dyDescent="0.25">
      <c r="A27" s="1" t="s">
        <v>242</v>
      </c>
      <c r="B27" s="10">
        <v>42169</v>
      </c>
      <c r="C27" s="1" t="s">
        <v>243</v>
      </c>
      <c r="D27" s="11">
        <v>0.58402777777777781</v>
      </c>
      <c r="E27" s="1" t="s">
        <v>244</v>
      </c>
      <c r="F27" s="1" t="s">
        <v>245</v>
      </c>
      <c r="H27" s="1" t="s">
        <v>119</v>
      </c>
    </row>
    <row r="28" spans="1:8" x14ac:dyDescent="0.25">
      <c r="A28" s="1" t="s">
        <v>252</v>
      </c>
      <c r="B28" s="10">
        <v>42176</v>
      </c>
      <c r="C28" s="1" t="s">
        <v>162</v>
      </c>
      <c r="D28" s="11">
        <v>0.26180555555555557</v>
      </c>
      <c r="E28" s="1" t="s">
        <v>165</v>
      </c>
      <c r="F28" s="1" t="s">
        <v>254</v>
      </c>
      <c r="H28" s="1" t="s">
        <v>119</v>
      </c>
    </row>
    <row r="29" spans="1:8" x14ac:dyDescent="0.25">
      <c r="A29" s="1" t="s">
        <v>253</v>
      </c>
      <c r="B29" s="10">
        <v>42176</v>
      </c>
      <c r="C29" s="1" t="s">
        <v>162</v>
      </c>
      <c r="D29" s="11">
        <v>0.3833333333333333</v>
      </c>
      <c r="E29" s="1" t="s">
        <v>165</v>
      </c>
      <c r="F29" s="1" t="s">
        <v>254</v>
      </c>
      <c r="H29" s="1" t="s">
        <v>119</v>
      </c>
    </row>
    <row r="30" spans="1:8" x14ac:dyDescent="0.25">
      <c r="A30" s="1" t="s">
        <v>255</v>
      </c>
      <c r="B30" s="10">
        <v>42183</v>
      </c>
      <c r="C30" s="1" t="s">
        <v>206</v>
      </c>
      <c r="D30" s="11">
        <v>0.50138888888888888</v>
      </c>
      <c r="E30" s="1" t="s">
        <v>118</v>
      </c>
      <c r="F30" s="1" t="s">
        <v>257</v>
      </c>
      <c r="H30" s="1" t="s">
        <v>119</v>
      </c>
    </row>
    <row r="31" spans="1:8" x14ac:dyDescent="0.25">
      <c r="A31" s="1" t="s">
        <v>256</v>
      </c>
      <c r="B31" s="10">
        <v>42183</v>
      </c>
      <c r="C31" s="1" t="s">
        <v>206</v>
      </c>
      <c r="D31" s="11">
        <v>0.29583333333333334</v>
      </c>
      <c r="E31" s="1" t="s">
        <v>118</v>
      </c>
      <c r="F31" s="1" t="s">
        <v>257</v>
      </c>
      <c r="H31" s="1" t="s">
        <v>119</v>
      </c>
    </row>
    <row r="32" spans="1:8" x14ac:dyDescent="0.25">
      <c r="A32" s="1" t="s">
        <v>259</v>
      </c>
      <c r="B32" s="10">
        <v>42197</v>
      </c>
      <c r="C32" s="1" t="s">
        <v>138</v>
      </c>
      <c r="D32" s="11">
        <v>9.3055555555555558E-2</v>
      </c>
      <c r="E32" s="1" t="s">
        <v>261</v>
      </c>
      <c r="F32" s="1" t="s">
        <v>262</v>
      </c>
      <c r="H32" s="1" t="s">
        <v>119</v>
      </c>
    </row>
    <row r="33" spans="1:8" x14ac:dyDescent="0.25">
      <c r="A33" s="1" t="s">
        <v>260</v>
      </c>
      <c r="B33" s="10">
        <v>42197</v>
      </c>
      <c r="C33" s="1" t="s">
        <v>138</v>
      </c>
      <c r="D33" s="11">
        <v>0.22013888888888888</v>
      </c>
      <c r="E33" s="1" t="s">
        <v>261</v>
      </c>
      <c r="F33" s="1" t="s">
        <v>262</v>
      </c>
      <c r="H33" s="1" t="s">
        <v>119</v>
      </c>
    </row>
    <row r="34" spans="1:8" x14ac:dyDescent="0.25">
      <c r="A34" s="1" t="s">
        <v>273</v>
      </c>
      <c r="B34" s="10">
        <v>42218</v>
      </c>
      <c r="C34" s="1" t="s">
        <v>243</v>
      </c>
      <c r="D34" s="11">
        <v>0.54305555555555551</v>
      </c>
      <c r="E34" s="1" t="s">
        <v>244</v>
      </c>
      <c r="F34" s="1" t="s">
        <v>275</v>
      </c>
      <c r="H34" s="1" t="s">
        <v>119</v>
      </c>
    </row>
    <row r="35" spans="1:8" x14ac:dyDescent="0.25">
      <c r="A35" s="1" t="s">
        <v>274</v>
      </c>
      <c r="B35" s="10">
        <v>42218</v>
      </c>
      <c r="C35" s="1" t="s">
        <v>243</v>
      </c>
      <c r="D35" s="11">
        <v>0.62847222222222221</v>
      </c>
      <c r="E35" s="1" t="s">
        <v>244</v>
      </c>
      <c r="F35" s="1" t="s">
        <v>275</v>
      </c>
      <c r="H35" s="1" t="s">
        <v>119</v>
      </c>
    </row>
    <row r="36" spans="1:8" x14ac:dyDescent="0.25">
      <c r="A36" s="1" t="s">
        <v>284</v>
      </c>
      <c r="B36" s="10">
        <v>42253</v>
      </c>
      <c r="C36" s="1" t="s">
        <v>186</v>
      </c>
      <c r="D36" s="11">
        <v>0.25277777777777777</v>
      </c>
      <c r="E36" s="1" t="s">
        <v>165</v>
      </c>
      <c r="F36" s="1" t="s">
        <v>286</v>
      </c>
      <c r="H36" s="1" t="s">
        <v>119</v>
      </c>
    </row>
    <row r="37" spans="1:8" x14ac:dyDescent="0.25">
      <c r="A37" s="1" t="s">
        <v>285</v>
      </c>
      <c r="B37" s="10">
        <v>42253</v>
      </c>
      <c r="C37" s="1" t="s">
        <v>186</v>
      </c>
      <c r="D37" s="11">
        <v>0.51111111111111118</v>
      </c>
      <c r="E37" s="1" t="s">
        <v>165</v>
      </c>
      <c r="F37" s="1" t="s">
        <v>286</v>
      </c>
      <c r="H37" s="1" t="s">
        <v>119</v>
      </c>
    </row>
    <row r="38" spans="1:8" x14ac:dyDescent="0.25">
      <c r="B38" s="10"/>
      <c r="D38" s="11"/>
    </row>
    <row r="39" spans="1:8" x14ac:dyDescent="0.25">
      <c r="B39" s="10"/>
      <c r="D39" s="11"/>
    </row>
    <row r="40" spans="1:8" x14ac:dyDescent="0.25">
      <c r="B40" s="10"/>
      <c r="D40" s="11"/>
    </row>
    <row r="41" spans="1:8" x14ac:dyDescent="0.25">
      <c r="B41" s="10"/>
      <c r="D41" s="11"/>
    </row>
    <row r="42" spans="1:8" x14ac:dyDescent="0.25">
      <c r="B42" s="10"/>
      <c r="D42" s="11"/>
    </row>
    <row r="43" spans="1:8" x14ac:dyDescent="0.25">
      <c r="B43" s="10"/>
      <c r="D43" s="11"/>
    </row>
    <row r="44" spans="1:8" x14ac:dyDescent="0.25">
      <c r="B44" s="10"/>
      <c r="D44" s="11"/>
    </row>
    <row r="45" spans="1:8" x14ac:dyDescent="0.25">
      <c r="B45" s="10"/>
      <c r="D45" s="11"/>
    </row>
    <row r="46" spans="1:8" x14ac:dyDescent="0.25">
      <c r="B46" s="10"/>
      <c r="D46" s="11"/>
    </row>
    <row r="47" spans="1:8" x14ac:dyDescent="0.25">
      <c r="B47" s="10"/>
      <c r="D47" s="11"/>
    </row>
    <row r="48" spans="1:8" x14ac:dyDescent="0.25">
      <c r="B48" s="10"/>
      <c r="D48" s="11"/>
    </row>
    <row r="49" spans="2:4" x14ac:dyDescent="0.25">
      <c r="B49" s="10"/>
      <c r="D49" s="11"/>
    </row>
    <row r="50" spans="2:4" x14ac:dyDescent="0.25">
      <c r="B50" s="10"/>
      <c r="D50" s="11"/>
    </row>
    <row r="51" spans="2:4" x14ac:dyDescent="0.25">
      <c r="B51" s="10"/>
      <c r="D51" s="11"/>
    </row>
    <row r="52" spans="2:4" x14ac:dyDescent="0.25">
      <c r="B52" s="10"/>
      <c r="D52" s="11"/>
    </row>
    <row r="53" spans="2:4" x14ac:dyDescent="0.25">
      <c r="B53" s="10"/>
      <c r="D53" s="11"/>
    </row>
    <row r="54" spans="2:4" x14ac:dyDescent="0.25">
      <c r="B54" s="10"/>
      <c r="D54" s="11"/>
    </row>
    <row r="55" spans="2:4" x14ac:dyDescent="0.25">
      <c r="B55" s="10"/>
      <c r="D55" s="11"/>
    </row>
    <row r="56" spans="2:4" x14ac:dyDescent="0.25">
      <c r="B56" s="10"/>
      <c r="D56" s="11"/>
    </row>
    <row r="57" spans="2:4" x14ac:dyDescent="0.25">
      <c r="B57" s="10"/>
      <c r="D57" s="11"/>
    </row>
    <row r="58" spans="2:4" x14ac:dyDescent="0.25">
      <c r="B58" s="10"/>
      <c r="D58" s="11"/>
    </row>
    <row r="59" spans="2:4" x14ac:dyDescent="0.25">
      <c r="B59" s="10"/>
      <c r="D59" s="11"/>
    </row>
  </sheetData>
  <phoneticPr fontId="6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E8" sqref="E8"/>
    </sheetView>
  </sheetViews>
  <sheetFormatPr baseColWidth="10" defaultColWidth="11.42578125" defaultRowHeight="11.25" x14ac:dyDescent="0.2"/>
  <cols>
    <col min="1" max="1" width="6.7109375" style="27" customWidth="1"/>
    <col min="2" max="2" width="26.28515625" style="21" customWidth="1"/>
    <col min="3" max="3" width="13.7109375" style="21" customWidth="1"/>
    <col min="4" max="4" width="11.42578125" style="27"/>
    <col min="5" max="5" width="9.42578125" style="21" customWidth="1"/>
    <col min="6" max="6" width="34.28515625" style="21" customWidth="1"/>
    <col min="7" max="16384" width="11.42578125" style="21"/>
  </cols>
  <sheetData>
    <row r="1" spans="1:12" x14ac:dyDescent="0.2">
      <c r="A1" s="19"/>
      <c r="B1" s="20" t="s">
        <v>32</v>
      </c>
      <c r="C1" s="20" t="s">
        <v>60</v>
      </c>
      <c r="D1" s="20" t="s">
        <v>61</v>
      </c>
      <c r="F1" s="22" t="s">
        <v>113</v>
      </c>
    </row>
    <row r="2" spans="1:12" ht="15" x14ac:dyDescent="0.25">
      <c r="A2" s="19">
        <v>1</v>
      </c>
      <c r="B2" s="1" t="s">
        <v>156</v>
      </c>
      <c r="C2" s="1" t="s">
        <v>298</v>
      </c>
      <c r="D2" s="1">
        <v>3009</v>
      </c>
      <c r="F2" s="23" t="s">
        <v>304</v>
      </c>
    </row>
    <row r="3" spans="1:12" ht="15" x14ac:dyDescent="0.25">
      <c r="A3" s="19">
        <v>2</v>
      </c>
      <c r="B3" s="1" t="s">
        <v>173</v>
      </c>
      <c r="C3" s="1" t="s">
        <v>299</v>
      </c>
      <c r="D3" s="1">
        <v>2850</v>
      </c>
      <c r="F3" s="23" t="s">
        <v>306</v>
      </c>
    </row>
    <row r="4" spans="1:12" ht="15" x14ac:dyDescent="0.25">
      <c r="A4" s="19">
        <v>3</v>
      </c>
      <c r="B4" s="1" t="s">
        <v>128</v>
      </c>
      <c r="C4" s="1" t="s">
        <v>300</v>
      </c>
      <c r="D4" s="1">
        <v>2830</v>
      </c>
      <c r="F4" s="23" t="s">
        <v>309</v>
      </c>
    </row>
    <row r="5" spans="1:12" ht="15" x14ac:dyDescent="0.25">
      <c r="A5" s="19">
        <v>4</v>
      </c>
      <c r="B5" s="1" t="s">
        <v>167</v>
      </c>
      <c r="C5" s="1" t="s">
        <v>300</v>
      </c>
      <c r="D5" s="1">
        <v>2658</v>
      </c>
      <c r="F5" s="23" t="s">
        <v>307</v>
      </c>
    </row>
    <row r="6" spans="1:12" ht="15" x14ac:dyDescent="0.25">
      <c r="A6" s="19">
        <v>5</v>
      </c>
      <c r="B6" s="1" t="s">
        <v>158</v>
      </c>
      <c r="C6" s="1" t="s">
        <v>298</v>
      </c>
      <c r="D6" s="1">
        <v>2650</v>
      </c>
      <c r="F6" s="23" t="s">
        <v>305</v>
      </c>
    </row>
    <row r="7" spans="1:12" ht="15" x14ac:dyDescent="0.25">
      <c r="A7" s="19">
        <v>6</v>
      </c>
      <c r="B7" s="1" t="s">
        <v>202</v>
      </c>
      <c r="C7" s="1" t="s">
        <v>298</v>
      </c>
      <c r="D7" s="1">
        <v>2479</v>
      </c>
      <c r="F7" s="23" t="s">
        <v>310</v>
      </c>
      <c r="L7" s="24"/>
    </row>
    <row r="8" spans="1:12" ht="15" x14ac:dyDescent="0.25">
      <c r="A8" s="19">
        <v>7</v>
      </c>
      <c r="B8" s="1" t="s">
        <v>127</v>
      </c>
      <c r="C8" s="1" t="s">
        <v>300</v>
      </c>
      <c r="D8" s="1">
        <v>2478</v>
      </c>
      <c r="F8" s="23" t="s">
        <v>308</v>
      </c>
    </row>
    <row r="9" spans="1:12" ht="15" x14ac:dyDescent="0.25">
      <c r="A9" s="19">
        <v>8</v>
      </c>
      <c r="B9" s="1" t="s">
        <v>124</v>
      </c>
      <c r="C9" s="1" t="s">
        <v>298</v>
      </c>
      <c r="D9" s="1">
        <v>2387</v>
      </c>
      <c r="F9" s="23" t="s">
        <v>312</v>
      </c>
    </row>
    <row r="10" spans="1:12" ht="15" x14ac:dyDescent="0.25">
      <c r="A10" s="19">
        <v>9</v>
      </c>
      <c r="B10" s="1" t="s">
        <v>170</v>
      </c>
      <c r="C10" s="1" t="s">
        <v>299</v>
      </c>
      <c r="D10" s="1">
        <v>2382</v>
      </c>
      <c r="F10" s="23" t="s">
        <v>313</v>
      </c>
    </row>
    <row r="11" spans="1:12" ht="15" x14ac:dyDescent="0.25">
      <c r="A11" s="19">
        <v>10</v>
      </c>
      <c r="B11" s="1" t="s">
        <v>169</v>
      </c>
      <c r="C11" s="1" t="s">
        <v>299</v>
      </c>
      <c r="D11" s="1">
        <v>2345</v>
      </c>
      <c r="F11" s="23" t="s">
        <v>314</v>
      </c>
    </row>
    <row r="12" spans="1:12" ht="15" x14ac:dyDescent="0.25">
      <c r="A12" s="19">
        <v>11</v>
      </c>
      <c r="B12" s="1" t="s">
        <v>142</v>
      </c>
      <c r="C12" s="1" t="s">
        <v>301</v>
      </c>
      <c r="D12" s="1">
        <v>2333</v>
      </c>
      <c r="F12" s="23" t="s">
        <v>311</v>
      </c>
    </row>
    <row r="13" spans="1:12" ht="15" x14ac:dyDescent="0.25">
      <c r="A13" s="19">
        <v>12</v>
      </c>
      <c r="B13" s="1" t="s">
        <v>172</v>
      </c>
      <c r="C13" s="1" t="s">
        <v>299</v>
      </c>
      <c r="D13" s="1">
        <v>2261</v>
      </c>
      <c r="F13" s="23"/>
    </row>
    <row r="14" spans="1:12" ht="15" x14ac:dyDescent="0.25">
      <c r="A14" s="19">
        <v>13</v>
      </c>
      <c r="B14" s="1" t="s">
        <v>122</v>
      </c>
      <c r="C14" s="1" t="s">
        <v>298</v>
      </c>
      <c r="D14" s="1">
        <v>2240</v>
      </c>
      <c r="F14" s="24"/>
      <c r="K14" s="25"/>
      <c r="L14" s="25"/>
    </row>
    <row r="15" spans="1:12" ht="15" x14ac:dyDescent="0.25">
      <c r="A15" s="19">
        <v>14</v>
      </c>
      <c r="B15" s="1" t="s">
        <v>174</v>
      </c>
      <c r="C15" s="1" t="s">
        <v>299</v>
      </c>
      <c r="D15" s="1">
        <v>2167</v>
      </c>
      <c r="F15" s="24"/>
      <c r="K15" s="25"/>
      <c r="L15" s="25"/>
    </row>
    <row r="16" spans="1:12" ht="15" x14ac:dyDescent="0.25">
      <c r="A16" s="19">
        <v>15</v>
      </c>
      <c r="B16" s="1" t="s">
        <v>126</v>
      </c>
      <c r="C16" s="1" t="s">
        <v>298</v>
      </c>
      <c r="D16" s="1">
        <v>2163</v>
      </c>
      <c r="K16" s="25"/>
      <c r="L16" s="25"/>
    </row>
    <row r="17" spans="1:13" ht="15" x14ac:dyDescent="0.25">
      <c r="A17" s="19">
        <v>16</v>
      </c>
      <c r="B17" s="1" t="s">
        <v>143</v>
      </c>
      <c r="C17" s="1" t="s">
        <v>301</v>
      </c>
      <c r="D17" s="1">
        <v>2122</v>
      </c>
      <c r="K17" s="25"/>
      <c r="L17" s="25"/>
    </row>
    <row r="18" spans="1:13" ht="15" x14ac:dyDescent="0.25">
      <c r="A18" s="19">
        <v>17</v>
      </c>
      <c r="B18" s="1" t="s">
        <v>200</v>
      </c>
      <c r="C18" s="1" t="s">
        <v>299</v>
      </c>
      <c r="D18" s="1">
        <v>2106</v>
      </c>
      <c r="L18" s="24"/>
      <c r="M18" s="24"/>
    </row>
    <row r="19" spans="1:13" ht="15" x14ac:dyDescent="0.25">
      <c r="A19" s="19">
        <v>18</v>
      </c>
      <c r="B19" s="1" t="s">
        <v>147</v>
      </c>
      <c r="C19" s="1" t="s">
        <v>301</v>
      </c>
      <c r="D19" s="1">
        <v>2072</v>
      </c>
      <c r="L19" s="24"/>
      <c r="M19" s="24"/>
    </row>
    <row r="20" spans="1:13" ht="15" x14ac:dyDescent="0.25">
      <c r="A20" s="19">
        <v>19</v>
      </c>
      <c r="B20" s="1" t="s">
        <v>121</v>
      </c>
      <c r="C20" s="1" t="s">
        <v>298</v>
      </c>
      <c r="D20" s="1">
        <v>2034</v>
      </c>
    </row>
    <row r="21" spans="1:13" ht="15" x14ac:dyDescent="0.25">
      <c r="A21" s="19">
        <v>20</v>
      </c>
      <c r="B21" s="1" t="s">
        <v>146</v>
      </c>
      <c r="C21" s="1" t="s">
        <v>301</v>
      </c>
      <c r="D21" s="1">
        <v>2002</v>
      </c>
    </row>
    <row r="22" spans="1:13" ht="15" x14ac:dyDescent="0.25">
      <c r="A22" s="19">
        <v>21</v>
      </c>
      <c r="B22" s="1" t="s">
        <v>131</v>
      </c>
      <c r="C22" s="1" t="s">
        <v>300</v>
      </c>
      <c r="D22" s="1">
        <v>1922</v>
      </c>
    </row>
    <row r="23" spans="1:13" ht="15" x14ac:dyDescent="0.25">
      <c r="A23" s="19">
        <v>22</v>
      </c>
      <c r="B23" s="1" t="s">
        <v>129</v>
      </c>
      <c r="C23" s="1" t="s">
        <v>300</v>
      </c>
      <c r="D23" s="1">
        <v>1909</v>
      </c>
      <c r="F23" s="20" t="s">
        <v>62</v>
      </c>
    </row>
    <row r="24" spans="1:13" ht="15" x14ac:dyDescent="0.25">
      <c r="A24" s="19">
        <v>23</v>
      </c>
      <c r="B24" s="1" t="s">
        <v>130</v>
      </c>
      <c r="C24" s="1" t="s">
        <v>300</v>
      </c>
      <c r="D24" s="1">
        <v>1886</v>
      </c>
    </row>
    <row r="25" spans="1:13" ht="15" x14ac:dyDescent="0.25">
      <c r="A25" s="19">
        <v>24</v>
      </c>
      <c r="B25" s="1" t="s">
        <v>134</v>
      </c>
      <c r="C25" s="1" t="s">
        <v>298</v>
      </c>
      <c r="D25" s="1">
        <v>1789</v>
      </c>
      <c r="F25" s="26" t="s">
        <v>61</v>
      </c>
    </row>
    <row r="26" spans="1:13" ht="15" x14ac:dyDescent="0.25">
      <c r="A26" s="19">
        <v>25</v>
      </c>
      <c r="B26" s="1" t="s">
        <v>135</v>
      </c>
      <c r="C26" s="1" t="s">
        <v>298</v>
      </c>
      <c r="D26" s="1">
        <v>1783</v>
      </c>
      <c r="F26" s="27" t="s">
        <v>302</v>
      </c>
    </row>
    <row r="27" spans="1:13" ht="15" x14ac:dyDescent="0.25">
      <c r="A27" s="19">
        <v>26</v>
      </c>
      <c r="B27" s="1" t="s">
        <v>133</v>
      </c>
      <c r="C27" s="1" t="s">
        <v>300</v>
      </c>
      <c r="D27" s="1">
        <v>1733</v>
      </c>
      <c r="F27" s="27"/>
    </row>
    <row r="28" spans="1:13" ht="15" x14ac:dyDescent="0.25">
      <c r="A28" s="19">
        <v>27</v>
      </c>
      <c r="B28" s="1" t="s">
        <v>152</v>
      </c>
      <c r="C28" s="1" t="s">
        <v>301</v>
      </c>
      <c r="D28" s="1">
        <v>1677</v>
      </c>
      <c r="F28" s="26" t="s">
        <v>63</v>
      </c>
    </row>
    <row r="29" spans="1:13" ht="15" x14ac:dyDescent="0.25">
      <c r="A29" s="19">
        <v>28</v>
      </c>
      <c r="B29" s="1" t="s">
        <v>183</v>
      </c>
      <c r="C29" s="1" t="s">
        <v>299</v>
      </c>
      <c r="D29" s="1">
        <v>1516</v>
      </c>
      <c r="F29" s="27" t="s">
        <v>325</v>
      </c>
    </row>
    <row r="30" spans="1:13" ht="15" x14ac:dyDescent="0.25">
      <c r="A30" s="19">
        <v>29</v>
      </c>
      <c r="B30" s="1" t="s">
        <v>269</v>
      </c>
      <c r="C30" s="1" t="s">
        <v>301</v>
      </c>
      <c r="D30" s="1">
        <v>1331</v>
      </c>
      <c r="F30" s="27"/>
    </row>
    <row r="31" spans="1:13" ht="15" x14ac:dyDescent="0.25">
      <c r="A31" s="19">
        <v>30</v>
      </c>
      <c r="B31" s="1" t="s">
        <v>171</v>
      </c>
      <c r="C31" s="1" t="s">
        <v>299</v>
      </c>
      <c r="D31" s="1">
        <v>1306</v>
      </c>
      <c r="F31" s="26" t="s">
        <v>64</v>
      </c>
    </row>
    <row r="32" spans="1:13" ht="15" x14ac:dyDescent="0.25">
      <c r="A32" s="19">
        <v>31</v>
      </c>
      <c r="B32" s="1" t="s">
        <v>179</v>
      </c>
      <c r="C32" s="1" t="s">
        <v>300</v>
      </c>
      <c r="D32" s="1">
        <v>1022</v>
      </c>
      <c r="F32" s="27" t="s">
        <v>325</v>
      </c>
    </row>
    <row r="33" spans="1:6" ht="15" x14ac:dyDescent="0.25">
      <c r="A33" s="19">
        <v>32</v>
      </c>
      <c r="B33" s="1" t="s">
        <v>132</v>
      </c>
      <c r="C33" s="1" t="s">
        <v>300</v>
      </c>
      <c r="D33" s="1">
        <v>558</v>
      </c>
      <c r="F33" s="27"/>
    </row>
    <row r="34" spans="1:6" x14ac:dyDescent="0.2">
      <c r="A34" s="19"/>
      <c r="B34" s="47"/>
      <c r="C34" s="47"/>
      <c r="D34" s="19"/>
      <c r="F34" s="26" t="s">
        <v>65</v>
      </c>
    </row>
    <row r="35" spans="1:6" x14ac:dyDescent="0.2">
      <c r="A35" s="19"/>
      <c r="B35" s="47"/>
      <c r="C35" s="47"/>
      <c r="D35" s="19"/>
      <c r="F35" s="27" t="s">
        <v>303</v>
      </c>
    </row>
    <row r="36" spans="1:6" x14ac:dyDescent="0.2">
      <c r="A36" s="19"/>
      <c r="B36" s="47"/>
      <c r="C36" s="47"/>
      <c r="D36" s="19"/>
    </row>
    <row r="37" spans="1:6" x14ac:dyDescent="0.2">
      <c r="A37" s="19"/>
      <c r="B37" s="47"/>
      <c r="C37" s="47"/>
      <c r="D37" s="19"/>
    </row>
    <row r="38" spans="1:6" x14ac:dyDescent="0.2">
      <c r="A38" s="19"/>
      <c r="B38" s="47"/>
      <c r="C38" s="47"/>
      <c r="D38" s="19"/>
    </row>
    <row r="39" spans="1:6" x14ac:dyDescent="0.2">
      <c r="A39" s="19"/>
      <c r="B39" s="47"/>
      <c r="C39" s="47"/>
      <c r="D39" s="19"/>
    </row>
    <row r="40" spans="1:6" x14ac:dyDescent="0.2">
      <c r="A40" s="19"/>
      <c r="B40" s="47"/>
      <c r="C40" s="47"/>
      <c r="D40" s="19"/>
    </row>
    <row r="41" spans="1:6" x14ac:dyDescent="0.2">
      <c r="A41" s="19"/>
      <c r="B41" s="47"/>
      <c r="C41" s="47"/>
      <c r="D41" s="19"/>
    </row>
    <row r="42" spans="1:6" x14ac:dyDescent="0.2">
      <c r="A42" s="19"/>
      <c r="B42" s="47"/>
      <c r="C42" s="47"/>
      <c r="D42" s="19"/>
    </row>
    <row r="43" spans="1:6" x14ac:dyDescent="0.2">
      <c r="A43" s="19"/>
      <c r="B43" s="47"/>
      <c r="C43" s="47"/>
      <c r="D43" s="19"/>
    </row>
    <row r="44" spans="1:6" x14ac:dyDescent="0.2">
      <c r="A44" s="19"/>
      <c r="B44" s="47"/>
      <c r="C44" s="47"/>
      <c r="D44" s="19"/>
    </row>
    <row r="45" spans="1:6" x14ac:dyDescent="0.2">
      <c r="A45" s="19"/>
      <c r="B45" s="47"/>
      <c r="C45" s="47"/>
      <c r="D45" s="19"/>
    </row>
    <row r="46" spans="1:6" x14ac:dyDescent="0.2">
      <c r="A46" s="19"/>
      <c r="B46" s="47"/>
      <c r="C46" s="47"/>
      <c r="D46" s="19"/>
    </row>
    <row r="47" spans="1:6" x14ac:dyDescent="0.2">
      <c r="A47" s="19"/>
      <c r="B47" s="47"/>
      <c r="C47" s="47"/>
      <c r="D47" s="19"/>
    </row>
    <row r="48" spans="1:6" x14ac:dyDescent="0.2">
      <c r="A48" s="19"/>
      <c r="B48" s="47"/>
      <c r="C48" s="47"/>
      <c r="D48" s="19"/>
    </row>
    <row r="49" spans="1:4" x14ac:dyDescent="0.2">
      <c r="A49" s="19"/>
      <c r="B49" s="47"/>
      <c r="C49" s="47"/>
      <c r="D49" s="19"/>
    </row>
    <row r="50" spans="1:4" x14ac:dyDescent="0.2">
      <c r="A50" s="19"/>
      <c r="B50" s="47"/>
      <c r="C50" s="47"/>
      <c r="D50" s="19"/>
    </row>
    <row r="51" spans="1:4" x14ac:dyDescent="0.2">
      <c r="A51" s="19"/>
      <c r="B51" s="47"/>
      <c r="C51" s="47"/>
      <c r="D51" s="19"/>
    </row>
  </sheetData>
  <phoneticPr fontId="6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opLeftCell="A34" workbookViewId="0">
      <selection activeCell="E51" sqref="E51:G55"/>
    </sheetView>
  </sheetViews>
  <sheetFormatPr baseColWidth="10" defaultColWidth="11.42578125" defaultRowHeight="12.75" x14ac:dyDescent="0.2"/>
  <cols>
    <col min="1" max="1" width="14.28515625" style="35" customWidth="1"/>
    <col min="2" max="2" width="5.140625" style="35" customWidth="1"/>
    <col min="3" max="3" width="5.5703125" style="35" customWidth="1"/>
    <col min="4" max="4" width="1.140625" style="35" customWidth="1"/>
    <col min="5" max="5" width="14.28515625" style="35" customWidth="1"/>
    <col min="6" max="6" width="5.140625" style="35" customWidth="1"/>
    <col min="7" max="7" width="4.7109375" style="46" customWidth="1"/>
    <col min="8" max="8" width="1.140625" style="35" customWidth="1"/>
    <col min="9" max="9" width="14.28515625" style="35" customWidth="1"/>
    <col min="10" max="10" width="5.140625" style="35" customWidth="1"/>
    <col min="11" max="11" width="5.7109375" style="35" customWidth="1"/>
    <col min="12" max="12" width="1.140625" style="35" customWidth="1"/>
    <col min="13" max="13" width="14.28515625" style="35" customWidth="1"/>
    <col min="14" max="14" width="5.140625" style="35" customWidth="1"/>
    <col min="15" max="15" width="4.7109375" style="35" customWidth="1"/>
    <col min="16" max="16384" width="11.42578125" style="35"/>
  </cols>
  <sheetData>
    <row r="1" spans="1:15" x14ac:dyDescent="0.2">
      <c r="A1" s="28" t="s">
        <v>66</v>
      </c>
      <c r="B1" s="29"/>
      <c r="C1" s="30"/>
      <c r="D1" s="31"/>
      <c r="E1" s="28" t="s">
        <v>67</v>
      </c>
      <c r="F1" s="32"/>
      <c r="G1" s="33"/>
      <c r="H1" s="31"/>
      <c r="I1" s="28" t="s">
        <v>68</v>
      </c>
      <c r="J1" s="32"/>
      <c r="K1" s="34"/>
      <c r="L1" s="31"/>
      <c r="M1" s="28" t="s">
        <v>2</v>
      </c>
      <c r="N1" s="32"/>
      <c r="O1" s="34"/>
    </row>
    <row r="2" spans="1:15" ht="15" x14ac:dyDescent="0.25">
      <c r="A2" s="1" t="s">
        <v>156</v>
      </c>
      <c r="B2" s="1" t="s">
        <v>298</v>
      </c>
      <c r="C2" s="1">
        <v>78</v>
      </c>
      <c r="D2" s="38"/>
      <c r="E2" s="1" t="s">
        <v>156</v>
      </c>
      <c r="F2" s="1" t="s">
        <v>298</v>
      </c>
      <c r="G2" s="1">
        <v>64</v>
      </c>
      <c r="H2" s="38"/>
      <c r="I2" s="1" t="s">
        <v>156</v>
      </c>
      <c r="J2" s="1" t="s">
        <v>298</v>
      </c>
      <c r="K2" s="1">
        <v>29</v>
      </c>
      <c r="L2" s="38"/>
      <c r="M2" s="1" t="s">
        <v>170</v>
      </c>
      <c r="N2" s="1" t="s">
        <v>299</v>
      </c>
      <c r="O2" s="1">
        <v>17</v>
      </c>
    </row>
    <row r="3" spans="1:15" ht="15" x14ac:dyDescent="0.25">
      <c r="A3" s="1" t="s">
        <v>129</v>
      </c>
      <c r="B3" s="1" t="s">
        <v>300</v>
      </c>
      <c r="C3" s="1">
        <v>71</v>
      </c>
      <c r="D3" s="38"/>
      <c r="E3" s="1" t="s">
        <v>121</v>
      </c>
      <c r="F3" s="1" t="s">
        <v>298</v>
      </c>
      <c r="G3" s="1">
        <v>60</v>
      </c>
      <c r="H3" s="38"/>
      <c r="I3" s="1" t="s">
        <v>128</v>
      </c>
      <c r="J3" s="1" t="s">
        <v>300</v>
      </c>
      <c r="K3" s="1">
        <v>26</v>
      </c>
      <c r="L3" s="38"/>
      <c r="M3" s="1" t="s">
        <v>122</v>
      </c>
      <c r="N3" s="1" t="s">
        <v>298</v>
      </c>
      <c r="O3" s="1">
        <v>16</v>
      </c>
    </row>
    <row r="4" spans="1:15" ht="15" x14ac:dyDescent="0.25">
      <c r="A4" s="1" t="s">
        <v>128</v>
      </c>
      <c r="B4" s="1" t="s">
        <v>300</v>
      </c>
      <c r="C4" s="1">
        <v>71</v>
      </c>
      <c r="D4" s="38"/>
      <c r="E4" s="1" t="s">
        <v>129</v>
      </c>
      <c r="F4" s="1" t="s">
        <v>300</v>
      </c>
      <c r="G4" s="1">
        <v>57</v>
      </c>
      <c r="H4" s="38"/>
      <c r="I4" s="1" t="s">
        <v>174</v>
      </c>
      <c r="J4" s="1" t="s">
        <v>299</v>
      </c>
      <c r="K4" s="1">
        <v>22</v>
      </c>
      <c r="L4" s="38"/>
      <c r="M4" s="1" t="s">
        <v>131</v>
      </c>
      <c r="N4" s="1" t="s">
        <v>300</v>
      </c>
      <c r="O4" s="1">
        <v>16</v>
      </c>
    </row>
    <row r="5" spans="1:15" ht="15" x14ac:dyDescent="0.25">
      <c r="A5" s="1" t="s">
        <v>172</v>
      </c>
      <c r="B5" s="1" t="s">
        <v>299</v>
      </c>
      <c r="C5" s="1">
        <v>69</v>
      </c>
      <c r="D5" s="38"/>
      <c r="E5" s="1" t="s">
        <v>128</v>
      </c>
      <c r="F5" s="1" t="s">
        <v>300</v>
      </c>
      <c r="G5" s="1">
        <v>56</v>
      </c>
      <c r="H5" s="38"/>
      <c r="I5" s="1" t="s">
        <v>172</v>
      </c>
      <c r="J5" s="1" t="s">
        <v>299</v>
      </c>
      <c r="K5" s="1">
        <v>21</v>
      </c>
      <c r="L5" s="38"/>
      <c r="M5" s="1" t="s">
        <v>156</v>
      </c>
      <c r="N5" s="1" t="s">
        <v>298</v>
      </c>
      <c r="O5" s="1">
        <v>15</v>
      </c>
    </row>
    <row r="6" spans="1:15" ht="15" x14ac:dyDescent="0.25">
      <c r="A6" s="1" t="s">
        <v>121</v>
      </c>
      <c r="B6" s="1" t="s">
        <v>298</v>
      </c>
      <c r="C6" s="1">
        <v>68</v>
      </c>
      <c r="D6" s="38"/>
      <c r="E6" s="1" t="s">
        <v>131</v>
      </c>
      <c r="F6" s="1" t="s">
        <v>300</v>
      </c>
      <c r="G6" s="1">
        <v>55</v>
      </c>
      <c r="H6" s="38"/>
      <c r="I6" s="1" t="s">
        <v>127</v>
      </c>
      <c r="J6" s="1" t="s">
        <v>300</v>
      </c>
      <c r="K6" s="1">
        <v>18</v>
      </c>
      <c r="L6" s="38"/>
      <c r="M6" s="1" t="s">
        <v>167</v>
      </c>
      <c r="N6" s="1" t="s">
        <v>300</v>
      </c>
      <c r="O6" s="1">
        <v>15</v>
      </c>
    </row>
    <row r="7" spans="1:15" x14ac:dyDescent="0.2">
      <c r="A7" s="28" t="s">
        <v>69</v>
      </c>
      <c r="B7" s="32"/>
      <c r="C7" s="34"/>
      <c r="D7" s="31"/>
      <c r="E7" s="28" t="s">
        <v>70</v>
      </c>
      <c r="F7" s="32"/>
      <c r="G7" s="33"/>
      <c r="H7" s="31"/>
      <c r="I7" s="28" t="s">
        <v>71</v>
      </c>
      <c r="J7" s="32"/>
      <c r="K7" s="34"/>
      <c r="L7" s="31"/>
      <c r="M7" s="28" t="s">
        <v>72</v>
      </c>
      <c r="N7" s="32"/>
      <c r="O7" s="34"/>
    </row>
    <row r="8" spans="1:15" ht="15" x14ac:dyDescent="0.25">
      <c r="A8" s="1" t="s">
        <v>156</v>
      </c>
      <c r="B8" s="1" t="s">
        <v>298</v>
      </c>
      <c r="C8" s="1">
        <v>30</v>
      </c>
      <c r="D8" s="38"/>
      <c r="E8" s="1" t="s">
        <v>128</v>
      </c>
      <c r="F8" s="1" t="s">
        <v>300</v>
      </c>
      <c r="G8" s="1">
        <v>6</v>
      </c>
      <c r="H8" s="38"/>
      <c r="I8" s="1" t="s">
        <v>128</v>
      </c>
      <c r="J8" s="1" t="s">
        <v>300</v>
      </c>
      <c r="K8" s="1">
        <v>2</v>
      </c>
      <c r="L8" s="38"/>
      <c r="M8" s="1" t="s">
        <v>128</v>
      </c>
      <c r="N8" s="1" t="s">
        <v>300</v>
      </c>
      <c r="O8" s="1">
        <v>4</v>
      </c>
    </row>
    <row r="9" spans="1:15" ht="15" x14ac:dyDescent="0.25">
      <c r="A9" s="1" t="s">
        <v>128</v>
      </c>
      <c r="B9" s="1" t="s">
        <v>300</v>
      </c>
      <c r="C9" s="1">
        <v>26</v>
      </c>
      <c r="D9" s="38"/>
      <c r="E9" s="1" t="s">
        <v>156</v>
      </c>
      <c r="F9" s="1" t="s">
        <v>298</v>
      </c>
      <c r="G9" s="1">
        <v>6</v>
      </c>
      <c r="H9" s="38"/>
      <c r="I9" s="1" t="s">
        <v>156</v>
      </c>
      <c r="J9" s="1" t="s">
        <v>298</v>
      </c>
      <c r="K9" s="1">
        <v>2</v>
      </c>
      <c r="L9" s="38"/>
      <c r="M9" s="1" t="s">
        <v>156</v>
      </c>
      <c r="N9" s="1" t="s">
        <v>298</v>
      </c>
      <c r="O9" s="1">
        <v>3</v>
      </c>
    </row>
    <row r="10" spans="1:15" ht="15" x14ac:dyDescent="0.25">
      <c r="A10" s="1" t="s">
        <v>173</v>
      </c>
      <c r="B10" s="1" t="s">
        <v>299</v>
      </c>
      <c r="C10" s="1">
        <v>19</v>
      </c>
      <c r="D10" s="38"/>
      <c r="E10" s="1" t="s">
        <v>167</v>
      </c>
      <c r="F10" s="1" t="s">
        <v>300</v>
      </c>
      <c r="G10" s="1">
        <v>5</v>
      </c>
      <c r="H10" s="38"/>
      <c r="I10" s="1" t="s">
        <v>167</v>
      </c>
      <c r="J10" s="1" t="s">
        <v>300</v>
      </c>
      <c r="K10" s="1">
        <v>2</v>
      </c>
      <c r="L10" s="38"/>
      <c r="M10" s="1" t="s">
        <v>124</v>
      </c>
      <c r="N10" s="1" t="s">
        <v>298</v>
      </c>
      <c r="O10" s="1">
        <v>3</v>
      </c>
    </row>
    <row r="11" spans="1:15" ht="15" x14ac:dyDescent="0.25">
      <c r="A11" s="1" t="s">
        <v>146</v>
      </c>
      <c r="B11" s="1" t="s">
        <v>301</v>
      </c>
      <c r="C11" s="1">
        <v>19</v>
      </c>
      <c r="D11" s="38"/>
      <c r="E11" s="1" t="s">
        <v>169</v>
      </c>
      <c r="F11" s="1" t="s">
        <v>299</v>
      </c>
      <c r="G11" s="1">
        <v>5</v>
      </c>
      <c r="H11" s="38"/>
      <c r="I11" s="1" t="s">
        <v>169</v>
      </c>
      <c r="J11" s="1" t="s">
        <v>299</v>
      </c>
      <c r="K11" s="1">
        <v>2</v>
      </c>
      <c r="L11" s="38"/>
      <c r="M11" s="1" t="s">
        <v>122</v>
      </c>
      <c r="N11" s="1" t="s">
        <v>298</v>
      </c>
      <c r="O11" s="1">
        <v>2</v>
      </c>
    </row>
    <row r="12" spans="1:15" ht="15" x14ac:dyDescent="0.25">
      <c r="A12" s="1" t="s">
        <v>167</v>
      </c>
      <c r="B12" s="1" t="s">
        <v>300</v>
      </c>
      <c r="C12" s="1">
        <v>18</v>
      </c>
      <c r="D12" s="38"/>
      <c r="E12" s="1" t="s">
        <v>127</v>
      </c>
      <c r="F12" s="1" t="s">
        <v>300</v>
      </c>
      <c r="G12" s="1">
        <v>5</v>
      </c>
      <c r="H12" s="38"/>
      <c r="I12" s="1" t="s">
        <v>147</v>
      </c>
      <c r="J12" s="1" t="s">
        <v>301</v>
      </c>
      <c r="K12" s="1">
        <v>1</v>
      </c>
      <c r="L12" s="38"/>
      <c r="M12" s="1" t="s">
        <v>158</v>
      </c>
      <c r="N12" s="1" t="s">
        <v>298</v>
      </c>
      <c r="O12" s="1">
        <v>2</v>
      </c>
    </row>
    <row r="13" spans="1:15" x14ac:dyDescent="0.2">
      <c r="A13" s="28" t="s">
        <v>73</v>
      </c>
      <c r="B13" s="32"/>
      <c r="C13" s="34"/>
      <c r="D13" s="31"/>
      <c r="E13" s="28" t="s">
        <v>74</v>
      </c>
      <c r="F13" s="32"/>
      <c r="G13" s="33"/>
      <c r="H13" s="31"/>
      <c r="I13" s="28" t="s">
        <v>75</v>
      </c>
      <c r="J13" s="32"/>
      <c r="K13" s="34"/>
      <c r="L13" s="31"/>
      <c r="M13" s="28" t="s">
        <v>76</v>
      </c>
      <c r="N13" s="32"/>
      <c r="O13" s="34"/>
    </row>
    <row r="14" spans="1:15" ht="15" x14ac:dyDescent="0.25">
      <c r="A14" s="1" t="s">
        <v>156</v>
      </c>
      <c r="B14" s="1" t="s">
        <v>298</v>
      </c>
      <c r="C14" s="1">
        <v>49</v>
      </c>
      <c r="D14" s="38"/>
      <c r="E14" s="1" t="s">
        <v>174</v>
      </c>
      <c r="F14" s="1" t="s">
        <v>299</v>
      </c>
      <c r="G14" s="1">
        <v>23</v>
      </c>
      <c r="H14" s="38"/>
      <c r="I14" s="1" t="s">
        <v>152</v>
      </c>
      <c r="J14" s="1" t="s">
        <v>301</v>
      </c>
      <c r="K14" s="1">
        <v>14</v>
      </c>
      <c r="L14" s="38"/>
      <c r="M14" s="1" t="s">
        <v>122</v>
      </c>
      <c r="N14" s="1" t="s">
        <v>298</v>
      </c>
      <c r="O14" s="1">
        <v>5</v>
      </c>
    </row>
    <row r="15" spans="1:15" ht="15" x14ac:dyDescent="0.25">
      <c r="A15" s="1" t="s">
        <v>128</v>
      </c>
      <c r="B15" s="1" t="s">
        <v>300</v>
      </c>
      <c r="C15" s="1">
        <v>46</v>
      </c>
      <c r="D15" s="38"/>
      <c r="E15" s="1" t="s">
        <v>171</v>
      </c>
      <c r="F15" s="1" t="s">
        <v>299</v>
      </c>
      <c r="G15" s="1">
        <v>21</v>
      </c>
      <c r="H15" s="38"/>
      <c r="I15" s="1" t="s">
        <v>147</v>
      </c>
      <c r="J15" s="1" t="s">
        <v>301</v>
      </c>
      <c r="K15" s="1">
        <v>14</v>
      </c>
      <c r="L15" s="38"/>
      <c r="M15" s="1" t="s">
        <v>174</v>
      </c>
      <c r="N15" s="1" t="s">
        <v>299</v>
      </c>
      <c r="O15" s="1">
        <v>4</v>
      </c>
    </row>
    <row r="16" spans="1:15" ht="15" x14ac:dyDescent="0.25">
      <c r="A16" s="1" t="s">
        <v>167</v>
      </c>
      <c r="B16" s="1" t="s">
        <v>300</v>
      </c>
      <c r="C16" s="1">
        <v>30</v>
      </c>
      <c r="D16" s="38"/>
      <c r="E16" s="1" t="s">
        <v>179</v>
      </c>
      <c r="F16" s="1" t="s">
        <v>300</v>
      </c>
      <c r="G16" s="1">
        <v>19</v>
      </c>
      <c r="H16" s="38"/>
      <c r="I16" s="1" t="s">
        <v>129</v>
      </c>
      <c r="J16" s="1" t="s">
        <v>300</v>
      </c>
      <c r="K16" s="1">
        <v>14</v>
      </c>
      <c r="L16" s="38"/>
      <c r="M16" s="1" t="s">
        <v>173</v>
      </c>
      <c r="N16" s="1" t="s">
        <v>299</v>
      </c>
      <c r="O16" s="1">
        <v>4</v>
      </c>
    </row>
    <row r="17" spans="1:15" ht="15" x14ac:dyDescent="0.25">
      <c r="A17" s="1" t="s">
        <v>169</v>
      </c>
      <c r="B17" s="1" t="s">
        <v>299</v>
      </c>
      <c r="C17" s="1">
        <v>28</v>
      </c>
      <c r="D17" s="38"/>
      <c r="E17" s="1" t="s">
        <v>131</v>
      </c>
      <c r="F17" s="1" t="s">
        <v>300</v>
      </c>
      <c r="G17" s="1">
        <v>18</v>
      </c>
      <c r="H17" s="38"/>
      <c r="I17" s="1" t="s">
        <v>172</v>
      </c>
      <c r="J17" s="1" t="s">
        <v>299</v>
      </c>
      <c r="K17" s="1">
        <v>13</v>
      </c>
      <c r="L17" s="38"/>
      <c r="M17" s="1" t="s">
        <v>142</v>
      </c>
      <c r="N17" s="1" t="s">
        <v>301</v>
      </c>
      <c r="O17" s="1">
        <v>4</v>
      </c>
    </row>
    <row r="18" spans="1:15" ht="15" x14ac:dyDescent="0.25">
      <c r="A18" s="1" t="s">
        <v>127</v>
      </c>
      <c r="B18" s="1" t="s">
        <v>300</v>
      </c>
      <c r="C18" s="1">
        <v>25</v>
      </c>
      <c r="D18" s="38"/>
      <c r="E18" s="1" t="s">
        <v>132</v>
      </c>
      <c r="F18" s="1" t="s">
        <v>300</v>
      </c>
      <c r="G18" s="1">
        <v>17</v>
      </c>
      <c r="H18" s="38"/>
      <c r="I18" s="1" t="s">
        <v>133</v>
      </c>
      <c r="J18" s="1" t="s">
        <v>300</v>
      </c>
      <c r="K18" s="1">
        <v>13</v>
      </c>
      <c r="L18" s="38"/>
      <c r="M18" s="1" t="s">
        <v>126</v>
      </c>
      <c r="N18" s="1" t="s">
        <v>298</v>
      </c>
      <c r="O18" s="1">
        <v>4</v>
      </c>
    </row>
    <row r="19" spans="1:15" x14ac:dyDescent="0.2">
      <c r="A19" s="28" t="s">
        <v>77</v>
      </c>
      <c r="B19" s="32"/>
      <c r="C19" s="34"/>
      <c r="D19" s="31"/>
      <c r="E19" s="28" t="s">
        <v>78</v>
      </c>
      <c r="F19" s="32"/>
      <c r="G19" s="33"/>
      <c r="H19" s="31"/>
      <c r="I19" s="28" t="s">
        <v>79</v>
      </c>
      <c r="J19" s="32"/>
      <c r="K19" s="34"/>
      <c r="L19" s="31"/>
      <c r="M19" s="28" t="s">
        <v>80</v>
      </c>
      <c r="N19" s="32"/>
      <c r="O19" s="34"/>
    </row>
    <row r="20" spans="1:15" ht="15" x14ac:dyDescent="0.25">
      <c r="A20" s="1" t="s">
        <v>174</v>
      </c>
      <c r="B20" s="1" t="s">
        <v>299</v>
      </c>
      <c r="C20" s="1">
        <v>30</v>
      </c>
      <c r="D20" s="38"/>
      <c r="E20" s="1" t="s">
        <v>126</v>
      </c>
      <c r="F20" s="1" t="s">
        <v>298</v>
      </c>
      <c r="G20" s="1">
        <v>4</v>
      </c>
      <c r="H20" s="38"/>
      <c r="I20" s="47"/>
      <c r="J20" s="47"/>
      <c r="K20" s="47"/>
      <c r="L20" s="38"/>
      <c r="M20" s="1" t="s">
        <v>143</v>
      </c>
      <c r="N20" s="1" t="s">
        <v>301</v>
      </c>
      <c r="O20" s="1">
        <v>2</v>
      </c>
    </row>
    <row r="21" spans="1:15" ht="15" x14ac:dyDescent="0.25">
      <c r="A21" s="1" t="s">
        <v>169</v>
      </c>
      <c r="B21" s="1" t="s">
        <v>299</v>
      </c>
      <c r="C21" s="1">
        <v>20</v>
      </c>
      <c r="D21" s="38"/>
      <c r="E21" s="1" t="s">
        <v>169</v>
      </c>
      <c r="F21" s="1" t="s">
        <v>299</v>
      </c>
      <c r="G21" s="1">
        <v>2</v>
      </c>
      <c r="H21" s="38"/>
      <c r="I21" s="47"/>
      <c r="J21" s="47"/>
      <c r="K21" s="47"/>
      <c r="L21" s="38"/>
      <c r="M21" s="1" t="s">
        <v>169</v>
      </c>
      <c r="N21" s="1" t="s">
        <v>299</v>
      </c>
      <c r="O21" s="1">
        <v>2</v>
      </c>
    </row>
    <row r="22" spans="1:15" ht="15" x14ac:dyDescent="0.25">
      <c r="A22" s="1" t="s">
        <v>172</v>
      </c>
      <c r="B22" s="1" t="s">
        <v>299</v>
      </c>
      <c r="C22" s="1">
        <v>20</v>
      </c>
      <c r="D22" s="38"/>
      <c r="E22" s="1" t="s">
        <v>127</v>
      </c>
      <c r="F22" s="1" t="s">
        <v>300</v>
      </c>
      <c r="G22" s="1">
        <v>2</v>
      </c>
      <c r="H22" s="38"/>
      <c r="I22" s="47"/>
      <c r="J22" s="47"/>
      <c r="K22" s="47"/>
      <c r="L22" s="38"/>
      <c r="M22" s="1" t="s">
        <v>131</v>
      </c>
      <c r="N22" s="1" t="s">
        <v>300</v>
      </c>
      <c r="O22" s="1">
        <v>2</v>
      </c>
    </row>
    <row r="23" spans="1:15" ht="15" x14ac:dyDescent="0.25">
      <c r="A23" s="1" t="s">
        <v>173</v>
      </c>
      <c r="B23" s="1" t="s">
        <v>299</v>
      </c>
      <c r="C23" s="1">
        <v>18</v>
      </c>
      <c r="D23" s="38"/>
      <c r="E23" s="1" t="s">
        <v>146</v>
      </c>
      <c r="F23" s="1" t="s">
        <v>301</v>
      </c>
      <c r="G23" s="1">
        <v>2</v>
      </c>
      <c r="H23" s="38"/>
      <c r="I23" s="47"/>
      <c r="J23" s="47"/>
      <c r="K23" s="47"/>
      <c r="L23" s="38"/>
      <c r="M23" s="1" t="s">
        <v>202</v>
      </c>
      <c r="N23" s="1" t="s">
        <v>298</v>
      </c>
      <c r="O23" s="1">
        <v>1</v>
      </c>
    </row>
    <row r="24" spans="1:15" ht="15" x14ac:dyDescent="0.25">
      <c r="A24" s="1" t="s">
        <v>156</v>
      </c>
      <c r="B24" s="1" t="s">
        <v>298</v>
      </c>
      <c r="C24" s="1">
        <v>15</v>
      </c>
      <c r="D24" s="38"/>
      <c r="E24" s="1" t="s">
        <v>142</v>
      </c>
      <c r="F24" s="1" t="s">
        <v>301</v>
      </c>
      <c r="G24" s="1">
        <v>2</v>
      </c>
      <c r="H24" s="38"/>
      <c r="I24" s="47"/>
      <c r="J24" s="47"/>
      <c r="K24" s="47"/>
      <c r="L24" s="38"/>
      <c r="M24" s="1" t="s">
        <v>156</v>
      </c>
      <c r="N24" s="1" t="s">
        <v>298</v>
      </c>
      <c r="O24" s="1">
        <v>1</v>
      </c>
    </row>
    <row r="25" spans="1:15" x14ac:dyDescent="0.2">
      <c r="A25" s="28" t="s">
        <v>81</v>
      </c>
      <c r="B25" s="32"/>
      <c r="C25" s="34"/>
      <c r="D25" s="31"/>
      <c r="E25" s="28" t="s">
        <v>82</v>
      </c>
      <c r="F25" s="32"/>
      <c r="G25" s="33"/>
      <c r="H25" s="31"/>
      <c r="I25" s="28" t="s">
        <v>83</v>
      </c>
      <c r="J25" s="32"/>
      <c r="K25" s="34"/>
      <c r="L25" s="31"/>
      <c r="M25" s="28" t="s">
        <v>84</v>
      </c>
      <c r="N25" s="32"/>
      <c r="O25" s="34"/>
    </row>
    <row r="26" spans="1:15" ht="15" x14ac:dyDescent="0.25">
      <c r="A26" s="1" t="s">
        <v>202</v>
      </c>
      <c r="B26" s="1" t="s">
        <v>298</v>
      </c>
      <c r="C26" s="51">
        <v>0.48599999999999999</v>
      </c>
      <c r="D26" s="38"/>
      <c r="E26" s="1" t="s">
        <v>128</v>
      </c>
      <c r="F26" s="1" t="s">
        <v>300</v>
      </c>
      <c r="G26" s="49" t="s">
        <v>320</v>
      </c>
      <c r="H26" s="38"/>
      <c r="I26" s="1" t="s">
        <v>173</v>
      </c>
      <c r="J26" s="1" t="s">
        <v>299</v>
      </c>
      <c r="K26" s="51">
        <v>0.61799999999999999</v>
      </c>
      <c r="L26" s="38"/>
      <c r="M26" s="1" t="s">
        <v>131</v>
      </c>
      <c r="N26" s="1" t="s">
        <v>300</v>
      </c>
      <c r="O26" s="1">
        <v>33</v>
      </c>
    </row>
    <row r="27" spans="1:15" ht="15" x14ac:dyDescent="0.25">
      <c r="A27" s="1" t="s">
        <v>173</v>
      </c>
      <c r="B27" s="1" t="s">
        <v>299</v>
      </c>
      <c r="C27" s="51">
        <v>0.47499999999999998</v>
      </c>
      <c r="D27" s="38"/>
      <c r="E27" s="1" t="s">
        <v>167</v>
      </c>
      <c r="F27" s="1" t="s">
        <v>300</v>
      </c>
      <c r="G27" s="49" t="s">
        <v>321</v>
      </c>
      <c r="H27" s="38"/>
      <c r="I27" s="1" t="s">
        <v>128</v>
      </c>
      <c r="J27" s="1" t="s">
        <v>300</v>
      </c>
      <c r="K27" s="51">
        <v>0.56299999999999994</v>
      </c>
      <c r="L27" s="38"/>
      <c r="M27" s="1" t="s">
        <v>156</v>
      </c>
      <c r="N27" s="1" t="s">
        <v>298</v>
      </c>
      <c r="O27" s="1">
        <v>31</v>
      </c>
    </row>
    <row r="28" spans="1:15" ht="15" x14ac:dyDescent="0.25">
      <c r="A28" s="1" t="s">
        <v>156</v>
      </c>
      <c r="B28" s="1" t="s">
        <v>298</v>
      </c>
      <c r="C28" s="51">
        <v>0.46899999999999997</v>
      </c>
      <c r="D28" s="38"/>
      <c r="E28" s="1" t="s">
        <v>156</v>
      </c>
      <c r="F28" s="1" t="s">
        <v>298</v>
      </c>
      <c r="G28" s="49" t="s">
        <v>322</v>
      </c>
      <c r="H28" s="38"/>
      <c r="I28" s="1" t="s">
        <v>156</v>
      </c>
      <c r="J28" s="1" t="s">
        <v>298</v>
      </c>
      <c r="K28" s="51">
        <v>0.55100000000000005</v>
      </c>
      <c r="L28" s="38"/>
      <c r="M28" s="1" t="s">
        <v>167</v>
      </c>
      <c r="N28" s="1" t="s">
        <v>300</v>
      </c>
      <c r="O28" s="1">
        <v>28</v>
      </c>
    </row>
    <row r="29" spans="1:15" ht="15" x14ac:dyDescent="0.25">
      <c r="A29" s="1" t="s">
        <v>128</v>
      </c>
      <c r="B29" s="1" t="s">
        <v>300</v>
      </c>
      <c r="C29" s="51">
        <v>0.46400000000000002</v>
      </c>
      <c r="D29" s="38"/>
      <c r="E29" s="1" t="s">
        <v>173</v>
      </c>
      <c r="F29" s="1" t="s">
        <v>299</v>
      </c>
      <c r="G29" s="49" t="s">
        <v>323</v>
      </c>
      <c r="H29" s="38"/>
      <c r="I29" s="1" t="s">
        <v>127</v>
      </c>
      <c r="J29" s="1" t="s">
        <v>300</v>
      </c>
      <c r="K29" s="51">
        <v>0.53700000000000003</v>
      </c>
      <c r="L29" s="38"/>
      <c r="M29" s="1" t="s">
        <v>200</v>
      </c>
      <c r="N29" s="1" t="s">
        <v>299</v>
      </c>
      <c r="O29" s="1">
        <v>27</v>
      </c>
    </row>
    <row r="30" spans="1:15" ht="15" x14ac:dyDescent="0.25">
      <c r="A30" s="1" t="s">
        <v>167</v>
      </c>
      <c r="B30" s="1" t="s">
        <v>300</v>
      </c>
      <c r="C30" s="51">
        <v>0.46200000000000002</v>
      </c>
      <c r="D30" s="38"/>
      <c r="E30" s="1" t="s">
        <v>127</v>
      </c>
      <c r="F30" s="1" t="s">
        <v>300</v>
      </c>
      <c r="G30" s="49" t="s">
        <v>324</v>
      </c>
      <c r="H30" s="38"/>
      <c r="I30" s="1" t="s">
        <v>202</v>
      </c>
      <c r="J30" s="1" t="s">
        <v>298</v>
      </c>
      <c r="K30" s="51">
        <v>0.53500000000000003</v>
      </c>
      <c r="L30" s="38"/>
      <c r="M30" s="1" t="s">
        <v>129</v>
      </c>
      <c r="N30" s="1" t="s">
        <v>300</v>
      </c>
      <c r="O30" s="1">
        <v>25</v>
      </c>
    </row>
    <row r="31" spans="1:15" x14ac:dyDescent="0.2">
      <c r="A31" s="28" t="s">
        <v>85</v>
      </c>
      <c r="B31" s="32"/>
      <c r="C31" s="34"/>
      <c r="D31" s="31"/>
      <c r="E31" s="28" t="s">
        <v>86</v>
      </c>
      <c r="F31" s="32"/>
      <c r="G31" s="33"/>
      <c r="H31" s="31"/>
      <c r="I31" s="28" t="s">
        <v>87</v>
      </c>
      <c r="J31" s="32"/>
      <c r="K31" s="34"/>
      <c r="L31" s="31"/>
      <c r="M31" s="28" t="s">
        <v>88</v>
      </c>
      <c r="N31" s="32"/>
      <c r="O31" s="34"/>
    </row>
    <row r="32" spans="1:15" ht="15" x14ac:dyDescent="0.25">
      <c r="A32" s="1" t="s">
        <v>173</v>
      </c>
      <c r="B32" s="1" t="s">
        <v>299</v>
      </c>
      <c r="C32" s="1">
        <v>102</v>
      </c>
      <c r="D32" s="38"/>
      <c r="E32" s="1" t="s">
        <v>174</v>
      </c>
      <c r="F32" s="1" t="s">
        <v>299</v>
      </c>
      <c r="G32" s="1">
        <v>13</v>
      </c>
      <c r="H32" s="38"/>
      <c r="I32" s="1" t="s">
        <v>130</v>
      </c>
      <c r="J32" s="1" t="s">
        <v>300</v>
      </c>
      <c r="K32" s="1">
        <v>5</v>
      </c>
      <c r="L32" s="38"/>
      <c r="M32" s="36"/>
      <c r="N32" s="37"/>
      <c r="O32" s="37"/>
    </row>
    <row r="33" spans="1:15" ht="15" x14ac:dyDescent="0.25">
      <c r="A33" s="1" t="s">
        <v>130</v>
      </c>
      <c r="B33" s="1" t="s">
        <v>300</v>
      </c>
      <c r="C33" s="1">
        <v>96</v>
      </c>
      <c r="D33" s="38"/>
      <c r="E33" s="1" t="s">
        <v>131</v>
      </c>
      <c r="F33" s="1" t="s">
        <v>300</v>
      </c>
      <c r="G33" s="1">
        <v>12</v>
      </c>
      <c r="H33" s="38"/>
      <c r="I33" s="1" t="s">
        <v>200</v>
      </c>
      <c r="J33" s="1" t="s">
        <v>299</v>
      </c>
      <c r="K33" s="1">
        <v>5</v>
      </c>
      <c r="L33" s="38"/>
      <c r="M33" s="36"/>
      <c r="N33" s="37"/>
      <c r="O33" s="37"/>
    </row>
    <row r="34" spans="1:15" ht="15" x14ac:dyDescent="0.25">
      <c r="A34" s="1" t="s">
        <v>126</v>
      </c>
      <c r="B34" s="1" t="s">
        <v>298</v>
      </c>
      <c r="C34" s="1">
        <v>93</v>
      </c>
      <c r="D34" s="38"/>
      <c r="E34" s="1" t="s">
        <v>200</v>
      </c>
      <c r="F34" s="1" t="s">
        <v>299</v>
      </c>
      <c r="G34" s="1">
        <v>10</v>
      </c>
      <c r="H34" s="38"/>
      <c r="I34" s="1" t="s">
        <v>202</v>
      </c>
      <c r="J34" s="1" t="s">
        <v>298</v>
      </c>
      <c r="K34" s="1">
        <v>4</v>
      </c>
      <c r="L34" s="38"/>
      <c r="M34" s="36"/>
      <c r="N34" s="37"/>
      <c r="O34" s="37"/>
    </row>
    <row r="35" spans="1:15" ht="15" x14ac:dyDescent="0.25">
      <c r="A35" s="1" t="s">
        <v>128</v>
      </c>
      <c r="B35" s="1" t="s">
        <v>300</v>
      </c>
      <c r="C35" s="1">
        <v>88</v>
      </c>
      <c r="D35" s="38"/>
      <c r="E35" s="1" t="s">
        <v>128</v>
      </c>
      <c r="F35" s="1" t="s">
        <v>300</v>
      </c>
      <c r="G35" s="1">
        <v>10</v>
      </c>
      <c r="H35" s="38"/>
      <c r="I35" s="1" t="s">
        <v>170</v>
      </c>
      <c r="J35" s="1" t="s">
        <v>299</v>
      </c>
      <c r="K35" s="1">
        <v>4</v>
      </c>
      <c r="L35" s="38"/>
      <c r="M35" s="36"/>
      <c r="N35" s="37"/>
      <c r="O35" s="37"/>
    </row>
    <row r="36" spans="1:15" ht="15" x14ac:dyDescent="0.25">
      <c r="A36" s="1" t="s">
        <v>202</v>
      </c>
      <c r="B36" s="1" t="s">
        <v>298</v>
      </c>
      <c r="C36" s="1">
        <v>62</v>
      </c>
      <c r="D36" s="38"/>
      <c r="E36" s="1" t="s">
        <v>172</v>
      </c>
      <c r="F36" s="1" t="s">
        <v>299</v>
      </c>
      <c r="G36" s="1">
        <v>9</v>
      </c>
      <c r="H36" s="38"/>
      <c r="I36" s="1" t="s">
        <v>121</v>
      </c>
      <c r="J36" s="1" t="s">
        <v>298</v>
      </c>
      <c r="K36" s="1">
        <v>4</v>
      </c>
      <c r="L36" s="38"/>
      <c r="M36" s="36"/>
      <c r="N36" s="37"/>
      <c r="O36" s="37"/>
    </row>
    <row r="37" spans="1:15" x14ac:dyDescent="0.2">
      <c r="A37" s="28" t="s">
        <v>89</v>
      </c>
      <c r="B37" s="32"/>
      <c r="C37" s="34"/>
      <c r="D37" s="31"/>
      <c r="E37" s="28" t="s">
        <v>90</v>
      </c>
      <c r="F37" s="32"/>
      <c r="G37" s="33"/>
      <c r="H37" s="31"/>
      <c r="I37" s="28" t="s">
        <v>91</v>
      </c>
      <c r="J37" s="32"/>
      <c r="K37" s="34"/>
      <c r="L37" s="31"/>
      <c r="M37" s="28" t="s">
        <v>92</v>
      </c>
      <c r="N37" s="32"/>
      <c r="O37" s="34"/>
    </row>
    <row r="38" spans="1:15" ht="15" x14ac:dyDescent="0.25">
      <c r="A38" s="1" t="s">
        <v>173</v>
      </c>
      <c r="B38" s="1" t="s">
        <v>299</v>
      </c>
      <c r="C38" s="50">
        <v>119</v>
      </c>
      <c r="D38" s="38"/>
      <c r="E38" s="1" t="s">
        <v>158</v>
      </c>
      <c r="F38" s="1" t="s">
        <v>298</v>
      </c>
      <c r="G38" s="49" t="s">
        <v>315</v>
      </c>
      <c r="H38" s="38"/>
      <c r="I38" s="1" t="s">
        <v>128</v>
      </c>
      <c r="J38" s="1" t="s">
        <v>300</v>
      </c>
      <c r="K38" s="1">
        <v>19</v>
      </c>
      <c r="L38" s="38"/>
      <c r="M38" s="1" t="s">
        <v>128</v>
      </c>
      <c r="N38" s="1" t="s">
        <v>300</v>
      </c>
      <c r="O38" s="1">
        <v>82</v>
      </c>
    </row>
    <row r="39" spans="1:15" ht="15" x14ac:dyDescent="0.25">
      <c r="A39" s="1" t="s">
        <v>128</v>
      </c>
      <c r="B39" s="1" t="s">
        <v>300</v>
      </c>
      <c r="C39" s="50">
        <v>111</v>
      </c>
      <c r="D39" s="38"/>
      <c r="E39" s="1" t="s">
        <v>202</v>
      </c>
      <c r="F39" s="1" t="s">
        <v>298</v>
      </c>
      <c r="G39" s="49" t="s">
        <v>316</v>
      </c>
      <c r="H39" s="38"/>
      <c r="I39" s="1" t="s">
        <v>173</v>
      </c>
      <c r="J39" s="1" t="s">
        <v>299</v>
      </c>
      <c r="K39" s="1">
        <v>8</v>
      </c>
      <c r="L39" s="38"/>
      <c r="M39" s="1" t="s">
        <v>173</v>
      </c>
      <c r="N39" s="1" t="s">
        <v>299</v>
      </c>
      <c r="O39" s="1">
        <v>31</v>
      </c>
    </row>
    <row r="40" spans="1:15" ht="15" x14ac:dyDescent="0.25">
      <c r="A40" s="1" t="s">
        <v>130</v>
      </c>
      <c r="B40" s="1" t="s">
        <v>300</v>
      </c>
      <c r="C40" s="50">
        <v>110</v>
      </c>
      <c r="D40" s="38"/>
      <c r="E40" s="1" t="s">
        <v>126</v>
      </c>
      <c r="F40" s="1" t="s">
        <v>298</v>
      </c>
      <c r="G40" s="49" t="s">
        <v>317</v>
      </c>
      <c r="H40" s="38"/>
      <c r="I40" s="1" t="s">
        <v>126</v>
      </c>
      <c r="J40" s="1" t="s">
        <v>298</v>
      </c>
      <c r="K40" s="1">
        <v>6</v>
      </c>
      <c r="L40" s="38"/>
      <c r="M40" s="1" t="s">
        <v>126</v>
      </c>
      <c r="N40" s="1" t="s">
        <v>298</v>
      </c>
      <c r="O40" s="1">
        <v>24</v>
      </c>
    </row>
    <row r="41" spans="1:15" ht="15" x14ac:dyDescent="0.25">
      <c r="A41" s="1" t="s">
        <v>126</v>
      </c>
      <c r="B41" s="1" t="s">
        <v>298</v>
      </c>
      <c r="C41" s="50">
        <v>104</v>
      </c>
      <c r="D41" s="38"/>
      <c r="E41" s="1" t="s">
        <v>124</v>
      </c>
      <c r="F41" s="1" t="s">
        <v>298</v>
      </c>
      <c r="G41" s="49" t="s">
        <v>318</v>
      </c>
      <c r="H41" s="38"/>
      <c r="I41" s="1" t="s">
        <v>129</v>
      </c>
      <c r="J41" s="1" t="s">
        <v>300</v>
      </c>
      <c r="K41" s="1">
        <v>6</v>
      </c>
      <c r="L41" s="38"/>
      <c r="M41" s="1" t="s">
        <v>142</v>
      </c>
      <c r="N41" s="1" t="s">
        <v>301</v>
      </c>
      <c r="O41" s="1">
        <v>22</v>
      </c>
    </row>
    <row r="42" spans="1:15" ht="15" x14ac:dyDescent="0.25">
      <c r="A42" s="1" t="s">
        <v>131</v>
      </c>
      <c r="B42" s="1" t="s">
        <v>300</v>
      </c>
      <c r="C42" s="50">
        <v>78</v>
      </c>
      <c r="D42" s="38"/>
      <c r="E42" s="1" t="s">
        <v>156</v>
      </c>
      <c r="F42" s="1" t="s">
        <v>298</v>
      </c>
      <c r="G42" s="49" t="s">
        <v>319</v>
      </c>
      <c r="H42" s="38"/>
      <c r="I42" s="1" t="s">
        <v>131</v>
      </c>
      <c r="J42" s="1" t="s">
        <v>300</v>
      </c>
      <c r="K42" s="1">
        <v>6</v>
      </c>
      <c r="L42" s="38"/>
      <c r="M42" s="1" t="s">
        <v>146</v>
      </c>
      <c r="N42" s="1" t="s">
        <v>301</v>
      </c>
      <c r="O42" s="1">
        <v>22</v>
      </c>
    </row>
    <row r="43" spans="1:15" x14ac:dyDescent="0.2">
      <c r="A43" s="28" t="s">
        <v>93</v>
      </c>
      <c r="B43" s="32"/>
      <c r="C43" s="34"/>
      <c r="D43" s="31"/>
      <c r="E43" s="28"/>
      <c r="F43" s="32"/>
      <c r="G43" s="33"/>
      <c r="H43" s="31"/>
      <c r="I43" s="28"/>
      <c r="J43" s="32"/>
      <c r="K43" s="34"/>
      <c r="L43" s="31"/>
      <c r="M43" s="28" t="s">
        <v>109</v>
      </c>
      <c r="N43" s="32"/>
      <c r="O43" s="34"/>
    </row>
    <row r="44" spans="1:15" ht="15" x14ac:dyDescent="0.25">
      <c r="A44" s="1" t="s">
        <v>126</v>
      </c>
      <c r="B44" s="1" t="s">
        <v>298</v>
      </c>
      <c r="C44" s="1">
        <v>5</v>
      </c>
      <c r="D44" s="38"/>
      <c r="E44" s="36"/>
      <c r="F44" s="37"/>
      <c r="G44" s="39"/>
      <c r="H44" s="38"/>
      <c r="I44" s="36"/>
      <c r="J44" s="37"/>
      <c r="K44" s="37"/>
      <c r="L44" s="38"/>
      <c r="M44" s="1" t="s">
        <v>158</v>
      </c>
      <c r="N44" s="1" t="s">
        <v>298</v>
      </c>
      <c r="O44" s="1">
        <v>3</v>
      </c>
    </row>
    <row r="45" spans="1:15" ht="15" x14ac:dyDescent="0.25">
      <c r="A45" s="1" t="s">
        <v>173</v>
      </c>
      <c r="B45" s="1" t="s">
        <v>299</v>
      </c>
      <c r="C45" s="1">
        <v>4</v>
      </c>
      <c r="D45" s="38"/>
      <c r="E45" s="36"/>
      <c r="F45" s="37"/>
      <c r="G45" s="39"/>
      <c r="H45" s="38"/>
      <c r="I45" s="36"/>
      <c r="J45" s="37"/>
      <c r="K45" s="37"/>
      <c r="L45" s="38"/>
      <c r="M45" s="1" t="s">
        <v>142</v>
      </c>
      <c r="N45" s="1" t="s">
        <v>301</v>
      </c>
      <c r="O45" s="1">
        <v>1</v>
      </c>
    </row>
    <row r="46" spans="1:15" ht="15" x14ac:dyDescent="0.25">
      <c r="A46" s="1" t="s">
        <v>142</v>
      </c>
      <c r="B46" s="1" t="s">
        <v>301</v>
      </c>
      <c r="C46" s="1">
        <v>4</v>
      </c>
      <c r="D46" s="38"/>
      <c r="E46" s="36"/>
      <c r="F46" s="37"/>
      <c r="G46" s="39"/>
      <c r="H46" s="38"/>
      <c r="I46" s="36"/>
      <c r="J46" s="37"/>
      <c r="K46" s="37"/>
      <c r="L46" s="38"/>
      <c r="M46" s="36"/>
      <c r="N46" s="37"/>
      <c r="O46" s="37"/>
    </row>
    <row r="47" spans="1:15" ht="15" x14ac:dyDescent="0.25">
      <c r="A47" s="1" t="s">
        <v>129</v>
      </c>
      <c r="B47" s="1" t="s">
        <v>300</v>
      </c>
      <c r="C47" s="1">
        <v>3</v>
      </c>
      <c r="D47" s="38"/>
      <c r="E47" s="36"/>
      <c r="F47" s="37"/>
      <c r="G47" s="39"/>
      <c r="H47" s="38"/>
      <c r="I47" s="36"/>
      <c r="J47" s="37"/>
      <c r="K47" s="37"/>
      <c r="L47" s="38"/>
      <c r="M47" s="36"/>
      <c r="N47" s="37"/>
      <c r="O47" s="37"/>
    </row>
    <row r="48" spans="1:15" ht="15" x14ac:dyDescent="0.25">
      <c r="A48" s="1" t="s">
        <v>128</v>
      </c>
      <c r="B48" s="1" t="s">
        <v>300</v>
      </c>
      <c r="C48" s="1">
        <v>3</v>
      </c>
      <c r="D48" s="38"/>
      <c r="E48" s="36"/>
      <c r="F48" s="37"/>
      <c r="G48" s="39"/>
      <c r="H48" s="38"/>
      <c r="I48" s="36"/>
      <c r="J48" s="37"/>
      <c r="K48" s="37"/>
      <c r="L48" s="38"/>
      <c r="M48" s="36"/>
      <c r="N48" s="37"/>
      <c r="O48" s="37"/>
    </row>
    <row r="49" spans="1:15" x14ac:dyDescent="0.2">
      <c r="A49" s="40"/>
      <c r="B49" s="41"/>
      <c r="C49" s="41"/>
      <c r="D49" s="42"/>
      <c r="E49" s="40"/>
      <c r="F49" s="41"/>
      <c r="G49" s="43"/>
      <c r="H49" s="42"/>
      <c r="I49" s="40"/>
      <c r="J49" s="41"/>
      <c r="K49" s="41"/>
      <c r="L49" s="42"/>
      <c r="M49" s="40"/>
      <c r="N49" s="41"/>
      <c r="O49" s="41"/>
    </row>
    <row r="50" spans="1:15" x14ac:dyDescent="0.2">
      <c r="A50" s="28" t="s">
        <v>94</v>
      </c>
      <c r="B50" s="29"/>
      <c r="C50" s="30"/>
      <c r="D50" s="31"/>
      <c r="E50" s="28" t="s">
        <v>95</v>
      </c>
      <c r="F50" s="32"/>
      <c r="G50" s="33"/>
      <c r="H50" s="31"/>
      <c r="I50" s="28" t="s">
        <v>67</v>
      </c>
      <c r="J50" s="32"/>
      <c r="K50" s="34"/>
      <c r="L50" s="31"/>
      <c r="M50" s="28" t="s">
        <v>68</v>
      </c>
      <c r="N50" s="32"/>
      <c r="O50" s="34"/>
    </row>
    <row r="51" spans="1:15" ht="15" x14ac:dyDescent="0.25">
      <c r="A51" s="1" t="s">
        <v>172</v>
      </c>
      <c r="B51" s="1" t="s">
        <v>299</v>
      </c>
      <c r="C51" s="1">
        <v>316</v>
      </c>
      <c r="D51" s="38"/>
      <c r="E51" s="1" t="s">
        <v>122</v>
      </c>
      <c r="F51" s="1" t="s">
        <v>298</v>
      </c>
      <c r="G51" s="16" t="s">
        <v>271</v>
      </c>
      <c r="H51" s="38"/>
      <c r="I51" s="1" t="s">
        <v>129</v>
      </c>
      <c r="J51" s="1" t="s">
        <v>300</v>
      </c>
      <c r="K51" s="1">
        <v>270</v>
      </c>
      <c r="L51" s="38"/>
      <c r="M51" s="1" t="s">
        <v>172</v>
      </c>
      <c r="N51" s="1" t="s">
        <v>299</v>
      </c>
      <c r="O51" s="1">
        <v>69</v>
      </c>
    </row>
    <row r="52" spans="1:15" ht="15" x14ac:dyDescent="0.25">
      <c r="A52" s="1" t="s">
        <v>122</v>
      </c>
      <c r="B52" s="1" t="s">
        <v>298</v>
      </c>
      <c r="C52" s="1">
        <v>306</v>
      </c>
      <c r="D52" s="38"/>
      <c r="E52" s="1" t="s">
        <v>172</v>
      </c>
      <c r="F52" s="1" t="s">
        <v>299</v>
      </c>
      <c r="G52" s="16" t="s">
        <v>276</v>
      </c>
      <c r="H52" s="38"/>
      <c r="I52" s="1" t="s">
        <v>122</v>
      </c>
      <c r="J52" s="1" t="s">
        <v>298</v>
      </c>
      <c r="K52" s="1">
        <v>264</v>
      </c>
      <c r="L52" s="38"/>
      <c r="M52" s="1" t="s">
        <v>129</v>
      </c>
      <c r="N52" s="1" t="s">
        <v>300</v>
      </c>
      <c r="O52" s="1">
        <v>67</v>
      </c>
    </row>
    <row r="53" spans="1:15" ht="15" x14ac:dyDescent="0.25">
      <c r="A53" s="1" t="s">
        <v>129</v>
      </c>
      <c r="B53" s="1" t="s">
        <v>300</v>
      </c>
      <c r="C53" s="1">
        <v>302</v>
      </c>
      <c r="D53" s="38"/>
      <c r="E53" s="1" t="s">
        <v>129</v>
      </c>
      <c r="F53" s="1" t="s">
        <v>300</v>
      </c>
      <c r="G53" s="16" t="s">
        <v>290</v>
      </c>
      <c r="H53" s="38"/>
      <c r="I53" s="1" t="s">
        <v>172</v>
      </c>
      <c r="J53" s="1" t="s">
        <v>299</v>
      </c>
      <c r="K53" s="1">
        <v>259</v>
      </c>
      <c r="L53" s="38"/>
      <c r="M53" s="1" t="s">
        <v>169</v>
      </c>
      <c r="N53" s="1" t="s">
        <v>299</v>
      </c>
      <c r="O53" s="1">
        <v>59</v>
      </c>
    </row>
    <row r="54" spans="1:15" ht="15" x14ac:dyDescent="0.25">
      <c r="A54" s="1" t="s">
        <v>169</v>
      </c>
      <c r="B54" s="1" t="s">
        <v>299</v>
      </c>
      <c r="C54" s="1">
        <v>245</v>
      </c>
      <c r="D54" s="38"/>
      <c r="E54" s="1" t="s">
        <v>169</v>
      </c>
      <c r="F54" s="1" t="s">
        <v>299</v>
      </c>
      <c r="G54" s="16" t="s">
        <v>279</v>
      </c>
      <c r="H54" s="38"/>
      <c r="I54" s="1" t="s">
        <v>169</v>
      </c>
      <c r="J54" s="1" t="s">
        <v>299</v>
      </c>
      <c r="K54" s="1">
        <v>213</v>
      </c>
      <c r="L54" s="38"/>
      <c r="M54" s="1" t="s">
        <v>127</v>
      </c>
      <c r="N54" s="1" t="s">
        <v>300</v>
      </c>
      <c r="O54" s="1">
        <v>48</v>
      </c>
    </row>
    <row r="55" spans="1:15" ht="15" x14ac:dyDescent="0.25">
      <c r="A55" s="1" t="s">
        <v>127</v>
      </c>
      <c r="B55" s="1" t="s">
        <v>300</v>
      </c>
      <c r="C55" s="1">
        <v>244</v>
      </c>
      <c r="D55" s="38"/>
      <c r="E55" s="1" t="s">
        <v>127</v>
      </c>
      <c r="F55" s="1" t="s">
        <v>300</v>
      </c>
      <c r="G55" s="16" t="s">
        <v>288</v>
      </c>
      <c r="H55" s="38"/>
      <c r="I55" s="1" t="s">
        <v>127</v>
      </c>
      <c r="J55" s="1" t="s">
        <v>300</v>
      </c>
      <c r="K55" s="1">
        <v>187</v>
      </c>
      <c r="L55" s="38"/>
      <c r="M55" s="1" t="s">
        <v>122</v>
      </c>
      <c r="N55" s="1" t="s">
        <v>298</v>
      </c>
      <c r="O55" s="1">
        <v>37</v>
      </c>
    </row>
    <row r="56" spans="1:15" x14ac:dyDescent="0.2">
      <c r="A56" s="28" t="s">
        <v>96</v>
      </c>
      <c r="B56" s="32"/>
      <c r="C56" s="34"/>
      <c r="D56" s="31"/>
      <c r="E56" s="28" t="s">
        <v>69</v>
      </c>
      <c r="F56" s="32"/>
      <c r="G56" s="33"/>
      <c r="H56" s="31"/>
      <c r="I56" s="28" t="s">
        <v>70</v>
      </c>
      <c r="J56" s="32"/>
      <c r="K56" s="34"/>
      <c r="L56" s="31"/>
      <c r="M56" s="28" t="s">
        <v>71</v>
      </c>
      <c r="N56" s="32"/>
      <c r="O56" s="34"/>
    </row>
    <row r="57" spans="1:15" ht="15" x14ac:dyDescent="0.25">
      <c r="A57" s="1" t="s">
        <v>172</v>
      </c>
      <c r="B57" s="1" t="s">
        <v>299</v>
      </c>
      <c r="C57" s="1">
        <v>39</v>
      </c>
      <c r="D57" s="38"/>
      <c r="E57" s="1" t="s">
        <v>129</v>
      </c>
      <c r="F57" s="1" t="s">
        <v>300</v>
      </c>
      <c r="G57" s="1">
        <v>90</v>
      </c>
      <c r="H57" s="38"/>
      <c r="I57" s="1" t="s">
        <v>122</v>
      </c>
      <c r="J57" s="1" t="s">
        <v>298</v>
      </c>
      <c r="K57" s="1">
        <v>14</v>
      </c>
      <c r="L57" s="38"/>
      <c r="M57" s="1" t="s">
        <v>127</v>
      </c>
      <c r="N57" s="1" t="s">
        <v>300</v>
      </c>
      <c r="O57" s="1">
        <v>4</v>
      </c>
    </row>
    <row r="58" spans="1:15" ht="15" x14ac:dyDescent="0.25">
      <c r="A58" s="1" t="s">
        <v>129</v>
      </c>
      <c r="B58" s="1" t="s">
        <v>300</v>
      </c>
      <c r="C58" s="1">
        <v>37</v>
      </c>
      <c r="D58" s="38"/>
      <c r="E58" s="1" t="s">
        <v>172</v>
      </c>
      <c r="F58" s="1" t="s">
        <v>299</v>
      </c>
      <c r="G58" s="1">
        <v>74</v>
      </c>
      <c r="H58" s="38"/>
      <c r="I58" s="1" t="s">
        <v>129</v>
      </c>
      <c r="J58" s="1" t="s">
        <v>300</v>
      </c>
      <c r="K58" s="1">
        <v>13</v>
      </c>
      <c r="L58" s="38"/>
      <c r="M58" s="1" t="s">
        <v>122</v>
      </c>
      <c r="N58" s="1" t="s">
        <v>298</v>
      </c>
      <c r="O58" s="1">
        <v>3</v>
      </c>
    </row>
    <row r="59" spans="1:15" ht="15" x14ac:dyDescent="0.25">
      <c r="A59" s="1" t="s">
        <v>169</v>
      </c>
      <c r="B59" s="1" t="s">
        <v>299</v>
      </c>
      <c r="C59" s="1">
        <v>32</v>
      </c>
      <c r="D59" s="38"/>
      <c r="E59" s="1" t="s">
        <v>169</v>
      </c>
      <c r="F59" s="1" t="s">
        <v>299</v>
      </c>
      <c r="G59" s="1">
        <v>67</v>
      </c>
      <c r="H59" s="38"/>
      <c r="I59" s="1" t="s">
        <v>172</v>
      </c>
      <c r="J59" s="1" t="s">
        <v>299</v>
      </c>
      <c r="K59" s="1">
        <v>12</v>
      </c>
      <c r="L59" s="38"/>
      <c r="M59" s="1" t="s">
        <v>129</v>
      </c>
      <c r="N59" s="1" t="s">
        <v>300</v>
      </c>
      <c r="O59" s="1">
        <v>2</v>
      </c>
    </row>
    <row r="60" spans="1:15" ht="15" x14ac:dyDescent="0.25">
      <c r="A60" s="1" t="s">
        <v>127</v>
      </c>
      <c r="B60" s="1" t="s">
        <v>300</v>
      </c>
      <c r="C60" s="1">
        <v>30</v>
      </c>
      <c r="D60" s="38"/>
      <c r="E60" s="1" t="s">
        <v>122</v>
      </c>
      <c r="F60" s="1" t="s">
        <v>298</v>
      </c>
      <c r="G60" s="1">
        <v>52</v>
      </c>
      <c r="H60" s="38"/>
      <c r="I60" s="1" t="s">
        <v>169</v>
      </c>
      <c r="J60" s="1" t="s">
        <v>299</v>
      </c>
      <c r="K60" s="1">
        <v>10</v>
      </c>
      <c r="L60" s="38"/>
      <c r="M60" s="1" t="s">
        <v>172</v>
      </c>
      <c r="N60" s="1" t="s">
        <v>299</v>
      </c>
      <c r="O60" s="1">
        <v>2</v>
      </c>
    </row>
    <row r="61" spans="1:15" ht="15" x14ac:dyDescent="0.25">
      <c r="A61" s="1" t="s">
        <v>122</v>
      </c>
      <c r="B61" s="1" t="s">
        <v>298</v>
      </c>
      <c r="C61" s="1">
        <v>25</v>
      </c>
      <c r="D61" s="38"/>
      <c r="E61" s="1" t="s">
        <v>127</v>
      </c>
      <c r="F61" s="1" t="s">
        <v>300</v>
      </c>
      <c r="G61" s="1">
        <v>45</v>
      </c>
      <c r="H61" s="38"/>
      <c r="I61" s="1" t="s">
        <v>134</v>
      </c>
      <c r="J61" s="1" t="s">
        <v>298</v>
      </c>
      <c r="K61" s="1">
        <v>7</v>
      </c>
      <c r="L61" s="38"/>
      <c r="M61" s="1" t="s">
        <v>169</v>
      </c>
      <c r="N61" s="1" t="s">
        <v>299</v>
      </c>
      <c r="O61" s="1">
        <v>1</v>
      </c>
    </row>
    <row r="62" spans="1:15" x14ac:dyDescent="0.2">
      <c r="A62" s="28" t="s">
        <v>72</v>
      </c>
      <c r="B62" s="32"/>
      <c r="C62" s="34"/>
      <c r="D62" s="31"/>
      <c r="E62" s="28" t="s">
        <v>97</v>
      </c>
      <c r="F62" s="32"/>
      <c r="G62" s="33"/>
      <c r="H62" s="31"/>
      <c r="I62" s="28" t="s">
        <v>75</v>
      </c>
      <c r="J62" s="32"/>
      <c r="K62" s="34"/>
      <c r="L62" s="31"/>
      <c r="M62" s="28" t="s">
        <v>76</v>
      </c>
      <c r="N62" s="32"/>
      <c r="O62" s="34"/>
    </row>
    <row r="63" spans="1:15" ht="15" x14ac:dyDescent="0.25">
      <c r="A63" s="1" t="s">
        <v>129</v>
      </c>
      <c r="B63" s="1" t="s">
        <v>300</v>
      </c>
      <c r="C63" s="1">
        <v>5</v>
      </c>
      <c r="D63" s="38"/>
      <c r="E63" s="1" t="s">
        <v>122</v>
      </c>
      <c r="F63" s="1" t="s">
        <v>298</v>
      </c>
      <c r="G63" s="1">
        <v>103</v>
      </c>
      <c r="H63" s="38"/>
      <c r="I63" s="1" t="s">
        <v>127</v>
      </c>
      <c r="J63" s="1" t="s">
        <v>300</v>
      </c>
      <c r="K63" s="1">
        <v>48</v>
      </c>
      <c r="L63" s="38"/>
      <c r="M63" s="1" t="s">
        <v>172</v>
      </c>
      <c r="N63" s="1" t="s">
        <v>299</v>
      </c>
      <c r="O63" s="1">
        <v>9</v>
      </c>
    </row>
    <row r="64" spans="1:15" ht="15" x14ac:dyDescent="0.25">
      <c r="A64" s="1" t="s">
        <v>169</v>
      </c>
      <c r="B64" s="1" t="s">
        <v>299</v>
      </c>
      <c r="C64" s="1">
        <v>3</v>
      </c>
      <c r="D64" s="38"/>
      <c r="E64" s="1" t="s">
        <v>172</v>
      </c>
      <c r="F64" s="1" t="s">
        <v>299</v>
      </c>
      <c r="G64" s="1">
        <v>80</v>
      </c>
      <c r="H64" s="38"/>
      <c r="I64" s="1" t="s">
        <v>172</v>
      </c>
      <c r="J64" s="1" t="s">
        <v>299</v>
      </c>
      <c r="K64" s="1">
        <v>46</v>
      </c>
      <c r="L64" s="38"/>
      <c r="M64" s="1" t="s">
        <v>145</v>
      </c>
      <c r="N64" s="1" t="s">
        <v>301</v>
      </c>
      <c r="O64" s="1">
        <v>8</v>
      </c>
    </row>
    <row r="65" spans="1:15" ht="15" x14ac:dyDescent="0.25">
      <c r="A65" s="1" t="s">
        <v>122</v>
      </c>
      <c r="B65" s="1" t="s">
        <v>298</v>
      </c>
      <c r="C65" s="1">
        <v>2</v>
      </c>
      <c r="D65" s="38"/>
      <c r="E65" s="1" t="s">
        <v>127</v>
      </c>
      <c r="F65" s="1" t="s">
        <v>300</v>
      </c>
      <c r="G65" s="1">
        <v>63</v>
      </c>
      <c r="H65" s="38"/>
      <c r="I65" s="1" t="s">
        <v>122</v>
      </c>
      <c r="J65" s="1" t="s">
        <v>298</v>
      </c>
      <c r="K65" s="1">
        <v>35</v>
      </c>
      <c r="L65" s="38"/>
      <c r="M65" s="1" t="s">
        <v>122</v>
      </c>
      <c r="N65" s="1" t="s">
        <v>298</v>
      </c>
      <c r="O65" s="1">
        <v>7</v>
      </c>
    </row>
    <row r="66" spans="1:15" ht="15" x14ac:dyDescent="0.25">
      <c r="A66" s="1" t="s">
        <v>172</v>
      </c>
      <c r="B66" s="1" t="s">
        <v>299</v>
      </c>
      <c r="C66" s="1">
        <v>2</v>
      </c>
      <c r="D66" s="38"/>
      <c r="E66" s="1" t="s">
        <v>169</v>
      </c>
      <c r="F66" s="1" t="s">
        <v>299</v>
      </c>
      <c r="G66" s="1">
        <v>63</v>
      </c>
      <c r="H66" s="38"/>
      <c r="I66" s="1" t="s">
        <v>129</v>
      </c>
      <c r="J66" s="1" t="s">
        <v>300</v>
      </c>
      <c r="K66" s="1">
        <v>27</v>
      </c>
      <c r="L66" s="38"/>
      <c r="M66" s="1" t="s">
        <v>127</v>
      </c>
      <c r="N66" s="1" t="s">
        <v>300</v>
      </c>
      <c r="O66" s="1">
        <v>7</v>
      </c>
    </row>
    <row r="67" spans="1:15" ht="15" x14ac:dyDescent="0.25">
      <c r="A67" s="1" t="s">
        <v>147</v>
      </c>
      <c r="B67" s="1" t="s">
        <v>301</v>
      </c>
      <c r="C67" s="1">
        <v>2</v>
      </c>
      <c r="D67" s="38"/>
      <c r="E67" s="1" t="s">
        <v>129</v>
      </c>
      <c r="F67" s="1" t="s">
        <v>300</v>
      </c>
      <c r="G67" s="1">
        <v>53</v>
      </c>
      <c r="H67" s="38"/>
      <c r="I67" s="1" t="s">
        <v>169</v>
      </c>
      <c r="J67" s="1" t="s">
        <v>299</v>
      </c>
      <c r="K67" s="1">
        <v>26</v>
      </c>
      <c r="L67" s="38"/>
      <c r="M67" s="1" t="s">
        <v>134</v>
      </c>
      <c r="N67" s="1" t="s">
        <v>298</v>
      </c>
      <c r="O67" s="1">
        <v>6</v>
      </c>
    </row>
    <row r="68" spans="1:15" x14ac:dyDescent="0.2">
      <c r="A68" s="28" t="s">
        <v>98</v>
      </c>
      <c r="B68" s="32"/>
      <c r="C68" s="34"/>
      <c r="D68" s="31"/>
      <c r="E68" s="28" t="s">
        <v>99</v>
      </c>
      <c r="F68" s="32"/>
      <c r="G68" s="33"/>
      <c r="H68" s="31"/>
      <c r="I68" s="28" t="s">
        <v>100</v>
      </c>
      <c r="J68" s="32"/>
      <c r="K68" s="34"/>
      <c r="L68" s="31"/>
      <c r="M68" s="28" t="s">
        <v>101</v>
      </c>
      <c r="N68" s="32"/>
      <c r="O68" s="34"/>
    </row>
    <row r="69" spans="1:15" ht="15" x14ac:dyDescent="0.25">
      <c r="A69" s="1" t="s">
        <v>172</v>
      </c>
      <c r="B69" s="1" t="s">
        <v>299</v>
      </c>
      <c r="C69" s="1">
        <v>1</v>
      </c>
      <c r="D69" s="38"/>
      <c r="E69" s="1" t="s">
        <v>129</v>
      </c>
      <c r="F69" s="1" t="s">
        <v>300</v>
      </c>
      <c r="G69" s="1">
        <v>3</v>
      </c>
      <c r="H69" s="38"/>
      <c r="I69" s="1" t="s">
        <v>122</v>
      </c>
      <c r="J69" s="1" t="s">
        <v>298</v>
      </c>
      <c r="K69" s="1">
        <v>17</v>
      </c>
      <c r="L69" s="38"/>
      <c r="M69" s="1" t="s">
        <v>127</v>
      </c>
      <c r="N69" s="1" t="s">
        <v>300</v>
      </c>
      <c r="O69" s="1">
        <v>2</v>
      </c>
    </row>
    <row r="70" spans="1:15" ht="15" x14ac:dyDescent="0.25">
      <c r="A70" s="47"/>
      <c r="B70" s="47"/>
      <c r="C70" s="47"/>
      <c r="D70" s="38"/>
      <c r="E70" s="1" t="s">
        <v>147</v>
      </c>
      <c r="F70" s="1" t="s">
        <v>301</v>
      </c>
      <c r="G70" s="1">
        <v>2</v>
      </c>
      <c r="H70" s="38"/>
      <c r="I70" s="1" t="s">
        <v>172</v>
      </c>
      <c r="J70" s="1" t="s">
        <v>299</v>
      </c>
      <c r="K70" s="1">
        <v>16</v>
      </c>
      <c r="L70" s="38"/>
      <c r="M70" s="1" t="s">
        <v>172</v>
      </c>
      <c r="N70" s="1" t="s">
        <v>299</v>
      </c>
      <c r="O70" s="1">
        <v>2</v>
      </c>
    </row>
    <row r="71" spans="1:15" ht="15" x14ac:dyDescent="0.25">
      <c r="A71" s="47"/>
      <c r="B71" s="47"/>
      <c r="C71" s="47"/>
      <c r="D71" s="38"/>
      <c r="E71" s="1" t="s">
        <v>172</v>
      </c>
      <c r="F71" s="1" t="s">
        <v>299</v>
      </c>
      <c r="G71" s="1">
        <v>1</v>
      </c>
      <c r="H71" s="38"/>
      <c r="I71" s="1" t="s">
        <v>127</v>
      </c>
      <c r="J71" s="1" t="s">
        <v>300</v>
      </c>
      <c r="K71" s="1">
        <v>11</v>
      </c>
      <c r="L71" s="38"/>
      <c r="M71" s="47"/>
      <c r="N71" s="47"/>
      <c r="O71" s="47"/>
    </row>
    <row r="72" spans="1:15" ht="15" x14ac:dyDescent="0.25">
      <c r="A72" s="47"/>
      <c r="B72" s="47"/>
      <c r="C72" s="47"/>
      <c r="D72" s="38"/>
      <c r="E72" s="1" t="s">
        <v>134</v>
      </c>
      <c r="F72" s="1" t="s">
        <v>298</v>
      </c>
      <c r="G72" s="1">
        <v>1</v>
      </c>
      <c r="H72" s="38"/>
      <c r="I72" s="1" t="s">
        <v>145</v>
      </c>
      <c r="J72" s="1" t="s">
        <v>301</v>
      </c>
      <c r="K72" s="1">
        <v>9</v>
      </c>
      <c r="L72" s="38"/>
      <c r="M72" s="47"/>
      <c r="N72" s="47"/>
      <c r="O72" s="47"/>
    </row>
    <row r="73" spans="1:15" ht="15" x14ac:dyDescent="0.25">
      <c r="A73" s="47"/>
      <c r="B73" s="47"/>
      <c r="C73" s="47"/>
      <c r="D73" s="38"/>
      <c r="E73" s="47"/>
      <c r="F73" s="47"/>
      <c r="G73" s="47"/>
      <c r="H73" s="38"/>
      <c r="I73" s="1" t="s">
        <v>169</v>
      </c>
      <c r="J73" s="1" t="s">
        <v>299</v>
      </c>
      <c r="K73" s="1">
        <v>7</v>
      </c>
      <c r="L73" s="38"/>
      <c r="M73" s="47"/>
      <c r="N73" s="47"/>
      <c r="O73" s="47"/>
    </row>
    <row r="74" spans="1:15" x14ac:dyDescent="0.2">
      <c r="A74" s="28" t="s">
        <v>102</v>
      </c>
      <c r="B74" s="32"/>
      <c r="C74" s="34"/>
      <c r="D74" s="31"/>
      <c r="E74" s="28" t="s">
        <v>103</v>
      </c>
      <c r="F74" s="32"/>
      <c r="G74" s="33"/>
      <c r="H74" s="31"/>
      <c r="I74" s="28" t="s">
        <v>104</v>
      </c>
      <c r="J74" s="32"/>
      <c r="K74" s="34"/>
      <c r="L74" s="31"/>
      <c r="M74" s="28" t="s">
        <v>105</v>
      </c>
      <c r="N74" s="32"/>
      <c r="O74" s="34"/>
    </row>
    <row r="75" spans="1:15" ht="15" x14ac:dyDescent="0.25">
      <c r="A75" s="1" t="s">
        <v>134</v>
      </c>
      <c r="B75" s="1" t="s">
        <v>298</v>
      </c>
      <c r="C75" s="1">
        <v>5</v>
      </c>
      <c r="D75" s="38"/>
      <c r="E75" s="1" t="s">
        <v>147</v>
      </c>
      <c r="F75" s="1" t="s">
        <v>301</v>
      </c>
      <c r="G75" s="1">
        <v>7</v>
      </c>
      <c r="H75" s="38"/>
      <c r="I75" s="1" t="s">
        <v>122</v>
      </c>
      <c r="J75" s="1" t="s">
        <v>298</v>
      </c>
      <c r="K75" s="1">
        <v>9</v>
      </c>
      <c r="L75" s="38"/>
      <c r="M75" s="1" t="s">
        <v>122</v>
      </c>
      <c r="N75" s="1" t="s">
        <v>298</v>
      </c>
      <c r="O75" s="1">
        <v>9</v>
      </c>
    </row>
    <row r="76" spans="1:15" ht="15" x14ac:dyDescent="0.25">
      <c r="A76" s="1" t="s">
        <v>147</v>
      </c>
      <c r="B76" s="1" t="s">
        <v>301</v>
      </c>
      <c r="C76" s="1">
        <v>2</v>
      </c>
      <c r="D76" s="38"/>
      <c r="E76" s="1" t="s">
        <v>122</v>
      </c>
      <c r="F76" s="1" t="s">
        <v>298</v>
      </c>
      <c r="G76" s="1">
        <v>2</v>
      </c>
      <c r="H76" s="38"/>
      <c r="I76" s="1" t="s">
        <v>172</v>
      </c>
      <c r="J76" s="1" t="s">
        <v>299</v>
      </c>
      <c r="K76" s="1">
        <v>9</v>
      </c>
      <c r="L76" s="38"/>
      <c r="M76" s="1" t="s">
        <v>172</v>
      </c>
      <c r="N76" s="1" t="s">
        <v>299</v>
      </c>
      <c r="O76" s="1">
        <v>4</v>
      </c>
    </row>
    <row r="77" spans="1:15" ht="15" x14ac:dyDescent="0.25">
      <c r="A77" s="1" t="s">
        <v>169</v>
      </c>
      <c r="B77" s="1" t="s">
        <v>299</v>
      </c>
      <c r="C77" s="1">
        <v>2</v>
      </c>
      <c r="D77" s="38"/>
      <c r="E77" s="1" t="s">
        <v>145</v>
      </c>
      <c r="F77" s="1" t="s">
        <v>301</v>
      </c>
      <c r="G77" s="1">
        <v>2</v>
      </c>
      <c r="H77" s="38"/>
      <c r="I77" s="1" t="s">
        <v>129</v>
      </c>
      <c r="J77" s="1" t="s">
        <v>300</v>
      </c>
      <c r="K77" s="1">
        <v>7</v>
      </c>
      <c r="L77" s="38"/>
      <c r="M77" s="1" t="s">
        <v>129</v>
      </c>
      <c r="N77" s="1" t="s">
        <v>300</v>
      </c>
      <c r="O77" s="1">
        <v>4</v>
      </c>
    </row>
    <row r="78" spans="1:15" ht="15" x14ac:dyDescent="0.25">
      <c r="A78" s="1" t="s">
        <v>129</v>
      </c>
      <c r="B78" s="1" t="s">
        <v>300</v>
      </c>
      <c r="C78" s="1">
        <v>2</v>
      </c>
      <c r="D78" s="38"/>
      <c r="E78" s="1" t="s">
        <v>172</v>
      </c>
      <c r="F78" s="1" t="s">
        <v>299</v>
      </c>
      <c r="G78" s="1">
        <v>1</v>
      </c>
      <c r="H78" s="38"/>
      <c r="I78" s="1" t="s">
        <v>127</v>
      </c>
      <c r="J78" s="1" t="s">
        <v>300</v>
      </c>
      <c r="K78" s="1">
        <v>6</v>
      </c>
      <c r="L78" s="38"/>
      <c r="M78" s="1" t="s">
        <v>169</v>
      </c>
      <c r="N78" s="1" t="s">
        <v>299</v>
      </c>
      <c r="O78" s="1">
        <v>4</v>
      </c>
    </row>
    <row r="79" spans="1:15" ht="15" x14ac:dyDescent="0.25">
      <c r="A79" s="1" t="s">
        <v>122</v>
      </c>
      <c r="B79" s="1" t="s">
        <v>298</v>
      </c>
      <c r="C79" s="1">
        <v>1</v>
      </c>
      <c r="D79" s="38"/>
      <c r="E79" s="1" t="s">
        <v>169</v>
      </c>
      <c r="F79" s="1" t="s">
        <v>299</v>
      </c>
      <c r="G79" s="1">
        <v>1</v>
      </c>
      <c r="H79" s="38"/>
      <c r="I79" s="1" t="s">
        <v>169</v>
      </c>
      <c r="J79" s="1" t="s">
        <v>299</v>
      </c>
      <c r="K79" s="1">
        <v>5</v>
      </c>
      <c r="L79" s="38"/>
      <c r="M79" s="1" t="s">
        <v>127</v>
      </c>
      <c r="N79" s="1" t="s">
        <v>300</v>
      </c>
      <c r="O79" s="1">
        <v>3</v>
      </c>
    </row>
    <row r="80" spans="1:15" x14ac:dyDescent="0.2">
      <c r="A80" s="28" t="s">
        <v>106</v>
      </c>
      <c r="B80" s="32"/>
      <c r="C80" s="34"/>
      <c r="D80" s="31"/>
      <c r="E80" s="28" t="s">
        <v>107</v>
      </c>
      <c r="F80" s="32"/>
      <c r="G80" s="33"/>
      <c r="H80" s="31"/>
      <c r="I80" s="28" t="s">
        <v>108</v>
      </c>
      <c r="J80" s="32"/>
      <c r="K80" s="34"/>
      <c r="L80" s="31"/>
      <c r="M80" s="28" t="s">
        <v>48</v>
      </c>
      <c r="N80" s="32"/>
      <c r="O80" s="34"/>
    </row>
    <row r="81" spans="1:15" ht="15" x14ac:dyDescent="0.25">
      <c r="A81" s="1" t="s">
        <v>127</v>
      </c>
      <c r="B81" s="1" t="s">
        <v>300</v>
      </c>
      <c r="C81" s="1">
        <v>5</v>
      </c>
      <c r="D81" s="38"/>
      <c r="E81" s="1" t="s">
        <v>147</v>
      </c>
      <c r="F81" s="1" t="s">
        <v>301</v>
      </c>
      <c r="G81" s="1">
        <v>1</v>
      </c>
      <c r="H81" s="38"/>
      <c r="I81" s="47"/>
      <c r="J81" s="47"/>
      <c r="K81" s="37"/>
      <c r="L81" s="38"/>
      <c r="M81" s="1" t="s">
        <v>122</v>
      </c>
      <c r="N81" s="1" t="s">
        <v>298</v>
      </c>
      <c r="O81" s="13">
        <v>2.61</v>
      </c>
    </row>
    <row r="82" spans="1:15" ht="15" x14ac:dyDescent="0.25">
      <c r="A82" s="1" t="s">
        <v>172</v>
      </c>
      <c r="B82" s="1" t="s">
        <v>299</v>
      </c>
      <c r="C82" s="1">
        <v>5</v>
      </c>
      <c r="D82" s="38"/>
      <c r="E82" s="36"/>
      <c r="F82" s="37"/>
      <c r="G82" s="39"/>
      <c r="H82" s="38"/>
      <c r="I82" s="36"/>
      <c r="J82" s="37"/>
      <c r="K82" s="37"/>
      <c r="L82" s="38"/>
      <c r="M82" s="1" t="s">
        <v>145</v>
      </c>
      <c r="N82" s="1" t="s">
        <v>301</v>
      </c>
      <c r="O82" s="13">
        <v>3.21</v>
      </c>
    </row>
    <row r="83" spans="1:15" ht="15" x14ac:dyDescent="0.25">
      <c r="A83" s="1" t="s">
        <v>129</v>
      </c>
      <c r="B83" s="1" t="s">
        <v>300</v>
      </c>
      <c r="C83" s="1">
        <v>3</v>
      </c>
      <c r="D83" s="38"/>
      <c r="E83" s="36"/>
      <c r="F83" s="37"/>
      <c r="G83" s="39"/>
      <c r="H83" s="38"/>
      <c r="I83" s="36"/>
      <c r="J83" s="37"/>
      <c r="K83" s="37"/>
      <c r="L83" s="38"/>
      <c r="M83" s="1" t="s">
        <v>129</v>
      </c>
      <c r="N83" s="1" t="s">
        <v>300</v>
      </c>
      <c r="O83" s="13">
        <v>4.47</v>
      </c>
    </row>
    <row r="84" spans="1:15" ht="15" x14ac:dyDescent="0.25">
      <c r="A84" s="1" t="s">
        <v>147</v>
      </c>
      <c r="B84" s="1" t="s">
        <v>301</v>
      </c>
      <c r="C84" s="1">
        <v>2</v>
      </c>
      <c r="D84" s="38"/>
      <c r="E84" s="36"/>
      <c r="F84" s="37"/>
      <c r="G84" s="39"/>
      <c r="H84" s="38"/>
      <c r="I84" s="36"/>
      <c r="J84" s="37"/>
      <c r="K84" s="37"/>
      <c r="L84" s="38"/>
      <c r="M84" s="1" t="s">
        <v>127</v>
      </c>
      <c r="N84" s="1" t="s">
        <v>300</v>
      </c>
      <c r="O84" s="13">
        <v>4.53</v>
      </c>
    </row>
    <row r="85" spans="1:15" ht="15" x14ac:dyDescent="0.25">
      <c r="A85" s="1" t="s">
        <v>169</v>
      </c>
      <c r="B85" s="1" t="s">
        <v>299</v>
      </c>
      <c r="C85" s="1">
        <v>2</v>
      </c>
      <c r="D85" s="38"/>
      <c r="E85" s="36"/>
      <c r="F85" s="37"/>
      <c r="G85" s="39"/>
      <c r="H85" s="38"/>
      <c r="I85" s="36"/>
      <c r="J85" s="37"/>
      <c r="K85" s="37"/>
      <c r="L85" s="38"/>
      <c r="M85" s="1" t="s">
        <v>172</v>
      </c>
      <c r="N85" s="1" t="s">
        <v>299</v>
      </c>
      <c r="O85" s="13">
        <v>4.63</v>
      </c>
    </row>
    <row r="86" spans="1:15" x14ac:dyDescent="0.2">
      <c r="A86" s="28" t="s">
        <v>109</v>
      </c>
      <c r="B86" s="37"/>
      <c r="C86" s="37"/>
      <c r="D86" s="38"/>
      <c r="E86" s="36"/>
      <c r="F86" s="37"/>
      <c r="G86" s="39"/>
      <c r="H86" s="38"/>
      <c r="I86" s="36"/>
      <c r="J86" s="37"/>
      <c r="K86" s="37"/>
      <c r="L86" s="38"/>
      <c r="M86" s="36"/>
      <c r="N86" s="37"/>
      <c r="O86" s="44"/>
    </row>
    <row r="87" spans="1:15" ht="15" x14ac:dyDescent="0.25">
      <c r="A87" s="1" t="s">
        <v>127</v>
      </c>
      <c r="B87" s="1" t="s">
        <v>300</v>
      </c>
      <c r="C87" s="1">
        <v>3</v>
      </c>
      <c r="D87" s="38"/>
      <c r="E87" s="36"/>
      <c r="F87" s="37"/>
      <c r="G87" s="39"/>
      <c r="H87" s="38"/>
      <c r="I87" s="36"/>
      <c r="J87" s="37"/>
      <c r="K87" s="37"/>
      <c r="L87" s="38"/>
      <c r="M87" s="36"/>
      <c r="N87" s="37"/>
      <c r="O87" s="44"/>
    </row>
    <row r="88" spans="1:15" ht="15" x14ac:dyDescent="0.25">
      <c r="A88" s="1" t="s">
        <v>134</v>
      </c>
      <c r="B88" s="1" t="s">
        <v>298</v>
      </c>
      <c r="C88" s="1">
        <v>2</v>
      </c>
      <c r="D88" s="38"/>
      <c r="E88" s="36"/>
      <c r="F88" s="37"/>
      <c r="G88" s="39"/>
      <c r="H88" s="38"/>
      <c r="I88" s="36"/>
      <c r="J88" s="37"/>
      <c r="K88" s="37"/>
      <c r="L88" s="38"/>
      <c r="M88" s="36"/>
      <c r="N88" s="37"/>
      <c r="O88" s="44"/>
    </row>
    <row r="89" spans="1:15" ht="15" x14ac:dyDescent="0.25">
      <c r="A89" s="1" t="s">
        <v>129</v>
      </c>
      <c r="B89" s="1" t="s">
        <v>300</v>
      </c>
      <c r="C89" s="1">
        <v>1</v>
      </c>
      <c r="D89" s="38"/>
      <c r="E89" s="36"/>
      <c r="F89" s="37"/>
      <c r="G89" s="39"/>
      <c r="H89" s="38"/>
      <c r="I89" s="36"/>
      <c r="J89" s="37"/>
      <c r="K89" s="37"/>
      <c r="L89" s="38"/>
      <c r="M89" s="36"/>
      <c r="N89" s="37"/>
      <c r="O89" s="44"/>
    </row>
    <row r="90" spans="1:15" x14ac:dyDescent="0.2">
      <c r="A90" s="36"/>
      <c r="B90" s="37"/>
      <c r="C90" s="37"/>
      <c r="D90" s="38"/>
      <c r="E90" s="36"/>
      <c r="F90" s="37"/>
      <c r="G90" s="39"/>
      <c r="H90" s="38"/>
      <c r="I90" s="36"/>
      <c r="J90" s="37"/>
      <c r="K90" s="37"/>
      <c r="L90" s="38"/>
      <c r="M90" s="36"/>
      <c r="N90" s="37"/>
      <c r="O90" s="44"/>
    </row>
    <row r="91" spans="1:15" x14ac:dyDescent="0.2">
      <c r="A91" s="36"/>
      <c r="B91" s="37"/>
      <c r="C91" s="37"/>
      <c r="D91" s="38"/>
      <c r="E91" s="36"/>
      <c r="F91" s="37"/>
      <c r="G91" s="39"/>
      <c r="H91" s="38"/>
      <c r="I91" s="36"/>
      <c r="J91" s="37"/>
      <c r="K91" s="37"/>
      <c r="L91" s="38"/>
      <c r="M91" s="36"/>
      <c r="N91" s="37"/>
      <c r="O91" s="44"/>
    </row>
    <row r="92" spans="1:15" x14ac:dyDescent="0.2">
      <c r="A92" s="36"/>
      <c r="B92" s="37"/>
      <c r="C92" s="37"/>
      <c r="D92" s="38"/>
      <c r="E92" s="36"/>
      <c r="F92" s="37"/>
      <c r="G92" s="39"/>
      <c r="H92" s="38"/>
      <c r="I92" s="36"/>
      <c r="J92" s="37"/>
      <c r="K92" s="37"/>
      <c r="L92" s="38"/>
      <c r="M92" s="36"/>
      <c r="N92" s="37"/>
      <c r="O92" s="44"/>
    </row>
    <row r="93" spans="1:15" x14ac:dyDescent="0.2">
      <c r="A93" s="36"/>
      <c r="B93" s="37"/>
      <c r="C93" s="37"/>
      <c r="D93" s="38"/>
      <c r="E93" s="36"/>
      <c r="F93" s="37"/>
      <c r="G93" s="39"/>
      <c r="H93" s="38"/>
      <c r="I93" s="36"/>
      <c r="J93" s="37"/>
      <c r="K93" s="37"/>
      <c r="L93" s="38"/>
      <c r="M93" s="36"/>
      <c r="N93" s="37"/>
      <c r="O93" s="44"/>
    </row>
    <row r="94" spans="1:15" x14ac:dyDescent="0.2">
      <c r="A94" s="36"/>
      <c r="B94" s="37"/>
      <c r="C94" s="37"/>
      <c r="D94" s="38"/>
      <c r="E94" s="36"/>
      <c r="F94" s="37"/>
      <c r="G94" s="39"/>
      <c r="H94" s="38"/>
      <c r="I94" s="36"/>
      <c r="J94" s="37"/>
      <c r="K94" s="37"/>
      <c r="L94" s="38"/>
      <c r="M94" s="36"/>
      <c r="N94" s="37"/>
      <c r="O94" s="44"/>
    </row>
    <row r="95" spans="1:15" x14ac:dyDescent="0.2">
      <c r="A95" s="36"/>
      <c r="B95" s="37"/>
      <c r="C95" s="37"/>
      <c r="D95" s="38"/>
      <c r="E95" s="36"/>
      <c r="F95" s="37"/>
      <c r="G95" s="39"/>
      <c r="H95" s="38"/>
      <c r="I95" s="36"/>
      <c r="J95" s="37"/>
      <c r="K95" s="37"/>
      <c r="L95" s="38"/>
      <c r="M95" s="36"/>
      <c r="N95" s="37"/>
      <c r="O95" s="44"/>
    </row>
    <row r="96" spans="1:15" x14ac:dyDescent="0.2">
      <c r="A96" s="36"/>
      <c r="B96" s="37"/>
      <c r="C96" s="37"/>
      <c r="D96" s="38"/>
      <c r="E96" s="36"/>
      <c r="F96" s="37"/>
      <c r="G96" s="39"/>
      <c r="H96" s="38"/>
      <c r="I96" s="36"/>
      <c r="J96" s="37"/>
      <c r="K96" s="37"/>
      <c r="L96" s="38"/>
      <c r="M96" s="36"/>
      <c r="N96" s="37"/>
      <c r="O96" s="44"/>
    </row>
    <row r="97" spans="1:15" x14ac:dyDescent="0.2">
      <c r="A97" s="36"/>
      <c r="B97" s="37"/>
      <c r="C97" s="37"/>
      <c r="D97" s="38"/>
      <c r="E97" s="36"/>
      <c r="F97" s="37"/>
      <c r="G97" s="39"/>
      <c r="H97" s="38"/>
      <c r="I97" s="36"/>
      <c r="J97" s="37"/>
      <c r="K97" s="37"/>
      <c r="L97" s="38"/>
      <c r="M97" s="36"/>
      <c r="N97" s="37"/>
      <c r="O97" s="44"/>
    </row>
    <row r="98" spans="1:15" x14ac:dyDescent="0.2">
      <c r="A98" s="36"/>
      <c r="B98" s="37"/>
      <c r="C98" s="37"/>
      <c r="D98" s="38"/>
      <c r="E98" s="36"/>
      <c r="F98" s="37"/>
      <c r="G98" s="39"/>
      <c r="H98" s="38"/>
      <c r="I98" s="36"/>
      <c r="J98" s="37"/>
      <c r="K98" s="37"/>
      <c r="L98" s="38"/>
      <c r="M98" s="36"/>
      <c r="N98" s="37"/>
      <c r="O98" s="44"/>
    </row>
    <row r="99" spans="1:15" x14ac:dyDescent="0.2">
      <c r="A99" s="36"/>
      <c r="B99" s="37"/>
      <c r="C99" s="37"/>
      <c r="D99" s="38"/>
      <c r="E99" s="36"/>
      <c r="F99" s="37"/>
      <c r="G99" s="39"/>
      <c r="H99" s="38"/>
      <c r="I99" s="36"/>
      <c r="J99" s="37"/>
      <c r="K99" s="37"/>
      <c r="L99" s="38"/>
      <c r="M99" s="36"/>
      <c r="N99" s="37"/>
      <c r="O99" s="44"/>
    </row>
    <row r="100" spans="1:15" x14ac:dyDescent="0.2">
      <c r="A100" s="36"/>
      <c r="B100" s="37"/>
      <c r="C100" s="37"/>
      <c r="D100" s="38"/>
      <c r="E100" s="36"/>
      <c r="F100" s="37"/>
      <c r="G100" s="39"/>
      <c r="H100" s="38"/>
      <c r="I100" s="36"/>
      <c r="J100" s="37"/>
      <c r="K100" s="37"/>
      <c r="L100" s="38"/>
      <c r="M100" s="36"/>
      <c r="N100" s="37"/>
      <c r="O100" s="44"/>
    </row>
    <row r="101" spans="1:15" x14ac:dyDescent="0.2">
      <c r="A101" s="36"/>
      <c r="B101" s="37"/>
      <c r="C101" s="37"/>
      <c r="D101" s="38"/>
      <c r="E101" s="36"/>
      <c r="F101" s="37"/>
      <c r="G101" s="39"/>
      <c r="H101" s="38"/>
      <c r="I101" s="36"/>
      <c r="J101" s="37"/>
      <c r="K101" s="37"/>
      <c r="L101" s="38"/>
      <c r="M101" s="36"/>
      <c r="N101" s="37"/>
      <c r="O101" s="44"/>
    </row>
    <row r="102" spans="1:15" x14ac:dyDescent="0.2">
      <c r="A102" s="36"/>
      <c r="B102" s="37"/>
      <c r="C102" s="37"/>
      <c r="D102" s="38"/>
      <c r="E102" s="36"/>
      <c r="F102" s="37"/>
      <c r="G102" s="39"/>
      <c r="H102" s="38"/>
      <c r="I102" s="36"/>
      <c r="J102" s="37"/>
      <c r="K102" s="37"/>
      <c r="L102" s="38"/>
      <c r="M102" s="36"/>
      <c r="N102" s="37"/>
      <c r="O102" s="44"/>
    </row>
    <row r="103" spans="1:15" x14ac:dyDescent="0.2">
      <c r="A103" s="36"/>
      <c r="B103" s="37"/>
      <c r="C103" s="37"/>
      <c r="D103" s="38"/>
      <c r="E103" s="36"/>
      <c r="F103" s="37"/>
      <c r="G103" s="39"/>
      <c r="H103" s="38"/>
      <c r="I103" s="36"/>
      <c r="J103" s="37"/>
      <c r="K103" s="37"/>
      <c r="L103" s="38"/>
      <c r="M103" s="36"/>
      <c r="N103" s="37"/>
      <c r="O103" s="37"/>
    </row>
    <row r="104" spans="1:15" x14ac:dyDescent="0.2">
      <c r="A104" s="45"/>
      <c r="B104" s="34"/>
      <c r="C104" s="34"/>
      <c r="D104" s="31"/>
      <c r="E104" s="45"/>
      <c r="F104" s="34"/>
      <c r="G104" s="33"/>
      <c r="H104" s="31"/>
      <c r="I104" s="45"/>
      <c r="J104" s="34"/>
      <c r="K104" s="34"/>
      <c r="L104" s="31"/>
      <c r="M104" s="45"/>
      <c r="N104" s="34"/>
      <c r="O104" s="34"/>
    </row>
  </sheetData>
  <phoneticPr fontId="6" type="noConversion"/>
  <pageMargins left="0.7" right="0.7" top="0.78740157499999996" bottom="0.78740157499999996" header="0.3" footer="0.3"/>
  <pageSetup paperSize="9" orientation="portrait" r:id="rId1"/>
  <ignoredErrors>
    <ignoredError sqref="G38:G42 G26:G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workbookViewId="0">
      <selection activeCell="A2" sqref="A2:C6"/>
    </sheetView>
  </sheetViews>
  <sheetFormatPr baseColWidth="10" defaultColWidth="11.42578125" defaultRowHeight="12.75" x14ac:dyDescent="0.2"/>
  <cols>
    <col min="1" max="1" width="14.28515625" style="35" customWidth="1"/>
    <col min="2" max="2" width="5.140625" style="35" customWidth="1"/>
    <col min="3" max="3" width="5.42578125" style="35" customWidth="1"/>
    <col min="4" max="4" width="1.140625" style="35" customWidth="1"/>
    <col min="5" max="5" width="14.28515625" style="35" customWidth="1"/>
    <col min="6" max="6" width="5.140625" style="35" customWidth="1"/>
    <col min="7" max="7" width="4.7109375" style="46" customWidth="1"/>
    <col min="8" max="8" width="1.140625" style="35" customWidth="1"/>
    <col min="9" max="9" width="14.28515625" style="35" customWidth="1"/>
    <col min="10" max="10" width="5.140625" style="35" customWidth="1"/>
    <col min="11" max="11" width="5.42578125" style="35" customWidth="1"/>
    <col min="12" max="12" width="1.140625" style="35" customWidth="1"/>
    <col min="13" max="13" width="14.28515625" style="35" customWidth="1"/>
    <col min="14" max="14" width="5.140625" style="35" customWidth="1"/>
    <col min="15" max="15" width="4.7109375" style="35" customWidth="1"/>
    <col min="16" max="16384" width="11.42578125" style="35"/>
  </cols>
  <sheetData>
    <row r="1" spans="1:15" x14ac:dyDescent="0.2">
      <c r="A1" s="28" t="s">
        <v>66</v>
      </c>
      <c r="B1" s="29"/>
      <c r="C1" s="30"/>
      <c r="D1" s="31"/>
      <c r="E1" s="28" t="s">
        <v>67</v>
      </c>
      <c r="F1" s="32"/>
      <c r="G1" s="33"/>
      <c r="H1" s="31"/>
      <c r="I1" s="28" t="s">
        <v>68</v>
      </c>
      <c r="J1" s="32"/>
      <c r="K1" s="34"/>
      <c r="L1" s="31"/>
      <c r="M1" s="28" t="s">
        <v>2</v>
      </c>
      <c r="N1" s="32"/>
      <c r="O1" s="34"/>
    </row>
    <row r="2" spans="1:15" ht="15" x14ac:dyDescent="0.25">
      <c r="A2" s="1" t="s">
        <v>156</v>
      </c>
      <c r="B2" s="1" t="s">
        <v>298</v>
      </c>
      <c r="C2" s="1">
        <v>78</v>
      </c>
      <c r="D2" s="38"/>
      <c r="E2" s="1" t="s">
        <v>156</v>
      </c>
      <c r="F2" s="1" t="s">
        <v>298</v>
      </c>
      <c r="G2" s="1">
        <v>64</v>
      </c>
      <c r="H2" s="38"/>
      <c r="I2" s="1" t="s">
        <v>156</v>
      </c>
      <c r="J2" s="1" t="s">
        <v>298</v>
      </c>
      <c r="K2" s="1">
        <v>29</v>
      </c>
      <c r="L2" s="38"/>
      <c r="M2" s="1" t="s">
        <v>170</v>
      </c>
      <c r="N2" s="1" t="s">
        <v>299</v>
      </c>
      <c r="O2" s="1">
        <v>17</v>
      </c>
    </row>
    <row r="3" spans="1:15" ht="15" x14ac:dyDescent="0.25">
      <c r="A3" s="1" t="s">
        <v>129</v>
      </c>
      <c r="B3" s="1" t="s">
        <v>300</v>
      </c>
      <c r="C3" s="1">
        <v>71</v>
      </c>
      <c r="D3" s="38"/>
      <c r="E3" s="1" t="s">
        <v>121</v>
      </c>
      <c r="F3" s="1" t="s">
        <v>298</v>
      </c>
      <c r="G3" s="1">
        <v>60</v>
      </c>
      <c r="H3" s="38"/>
      <c r="I3" s="1" t="s">
        <v>128</v>
      </c>
      <c r="J3" s="1" t="s">
        <v>300</v>
      </c>
      <c r="K3" s="1">
        <v>26</v>
      </c>
      <c r="L3" s="38"/>
      <c r="M3" s="1" t="s">
        <v>122</v>
      </c>
      <c r="N3" s="1" t="s">
        <v>298</v>
      </c>
      <c r="O3" s="1">
        <v>16</v>
      </c>
    </row>
    <row r="4" spans="1:15" ht="15" x14ac:dyDescent="0.25">
      <c r="A4" s="1" t="s">
        <v>128</v>
      </c>
      <c r="B4" s="1" t="s">
        <v>300</v>
      </c>
      <c r="C4" s="1">
        <v>71</v>
      </c>
      <c r="D4" s="38"/>
      <c r="E4" s="1" t="s">
        <v>129</v>
      </c>
      <c r="F4" s="1" t="s">
        <v>300</v>
      </c>
      <c r="G4" s="1">
        <v>57</v>
      </c>
      <c r="H4" s="38"/>
      <c r="I4" s="1" t="s">
        <v>174</v>
      </c>
      <c r="J4" s="1" t="s">
        <v>299</v>
      </c>
      <c r="K4" s="1">
        <v>22</v>
      </c>
      <c r="L4" s="38"/>
      <c r="M4" s="1" t="s">
        <v>131</v>
      </c>
      <c r="N4" s="1" t="s">
        <v>300</v>
      </c>
      <c r="O4" s="1">
        <v>16</v>
      </c>
    </row>
    <row r="5" spans="1:15" ht="15" x14ac:dyDescent="0.25">
      <c r="A5" s="1" t="s">
        <v>172</v>
      </c>
      <c r="B5" s="1" t="s">
        <v>299</v>
      </c>
      <c r="C5" s="1">
        <v>69</v>
      </c>
      <c r="D5" s="38"/>
      <c r="E5" s="1" t="s">
        <v>128</v>
      </c>
      <c r="F5" s="1" t="s">
        <v>300</v>
      </c>
      <c r="G5" s="1">
        <v>56</v>
      </c>
      <c r="H5" s="38"/>
      <c r="I5" s="1" t="s">
        <v>172</v>
      </c>
      <c r="J5" s="1" t="s">
        <v>299</v>
      </c>
      <c r="K5" s="1">
        <v>21</v>
      </c>
      <c r="L5" s="38"/>
      <c r="M5" s="1" t="s">
        <v>156</v>
      </c>
      <c r="N5" s="1" t="s">
        <v>298</v>
      </c>
      <c r="O5" s="1">
        <v>15</v>
      </c>
    </row>
    <row r="6" spans="1:15" ht="15" x14ac:dyDescent="0.25">
      <c r="A6" s="1" t="s">
        <v>121</v>
      </c>
      <c r="B6" s="1" t="s">
        <v>298</v>
      </c>
      <c r="C6" s="1">
        <v>68</v>
      </c>
      <c r="D6" s="38"/>
      <c r="E6" s="1" t="s">
        <v>131</v>
      </c>
      <c r="F6" s="1" t="s">
        <v>300</v>
      </c>
      <c r="G6" s="1">
        <v>55</v>
      </c>
      <c r="H6" s="38"/>
      <c r="I6" s="1" t="s">
        <v>127</v>
      </c>
      <c r="J6" s="1" t="s">
        <v>300</v>
      </c>
      <c r="K6" s="1">
        <v>18</v>
      </c>
      <c r="L6" s="38"/>
      <c r="M6" s="1" t="s">
        <v>167</v>
      </c>
      <c r="N6" s="1" t="s">
        <v>300</v>
      </c>
      <c r="O6" s="1">
        <v>15</v>
      </c>
    </row>
    <row r="7" spans="1:15" x14ac:dyDescent="0.2">
      <c r="A7" s="28" t="s">
        <v>69</v>
      </c>
      <c r="B7" s="32"/>
      <c r="C7" s="34"/>
      <c r="D7" s="31"/>
      <c r="E7" s="28" t="s">
        <v>70</v>
      </c>
      <c r="F7" s="32"/>
      <c r="G7" s="33"/>
      <c r="H7" s="31"/>
      <c r="I7" s="28" t="s">
        <v>71</v>
      </c>
      <c r="J7" s="32"/>
      <c r="K7" s="34"/>
      <c r="L7" s="31"/>
      <c r="M7" s="28" t="s">
        <v>72</v>
      </c>
      <c r="N7" s="32"/>
      <c r="O7" s="34"/>
    </row>
    <row r="8" spans="1:15" ht="15" x14ac:dyDescent="0.25">
      <c r="A8" s="1" t="s">
        <v>156</v>
      </c>
      <c r="B8" s="1" t="s">
        <v>298</v>
      </c>
      <c r="C8" s="1">
        <v>30</v>
      </c>
      <c r="D8" s="38"/>
      <c r="E8" s="1" t="s">
        <v>128</v>
      </c>
      <c r="F8" s="1" t="s">
        <v>300</v>
      </c>
      <c r="G8" s="1">
        <v>6</v>
      </c>
      <c r="H8" s="38"/>
      <c r="I8" s="1" t="s">
        <v>128</v>
      </c>
      <c r="J8" s="1" t="s">
        <v>300</v>
      </c>
      <c r="K8" s="1">
        <v>2</v>
      </c>
      <c r="L8" s="38"/>
      <c r="M8" s="1" t="s">
        <v>128</v>
      </c>
      <c r="N8" s="1" t="s">
        <v>300</v>
      </c>
      <c r="O8" s="1">
        <v>4</v>
      </c>
    </row>
    <row r="9" spans="1:15" ht="15" x14ac:dyDescent="0.25">
      <c r="A9" s="1" t="s">
        <v>128</v>
      </c>
      <c r="B9" s="1" t="s">
        <v>300</v>
      </c>
      <c r="C9" s="1">
        <v>26</v>
      </c>
      <c r="D9" s="38"/>
      <c r="E9" s="1" t="s">
        <v>156</v>
      </c>
      <c r="F9" s="1" t="s">
        <v>298</v>
      </c>
      <c r="G9" s="1">
        <v>6</v>
      </c>
      <c r="H9" s="38"/>
      <c r="I9" s="1" t="s">
        <v>156</v>
      </c>
      <c r="J9" s="1" t="s">
        <v>298</v>
      </c>
      <c r="K9" s="1">
        <v>2</v>
      </c>
      <c r="L9" s="38"/>
      <c r="M9" s="1" t="s">
        <v>156</v>
      </c>
      <c r="N9" s="1" t="s">
        <v>298</v>
      </c>
      <c r="O9" s="1">
        <v>3</v>
      </c>
    </row>
    <row r="10" spans="1:15" ht="15" x14ac:dyDescent="0.25">
      <c r="A10" s="1" t="s">
        <v>173</v>
      </c>
      <c r="B10" s="1" t="s">
        <v>299</v>
      </c>
      <c r="C10" s="1">
        <v>19</v>
      </c>
      <c r="D10" s="38"/>
      <c r="E10" s="1" t="s">
        <v>167</v>
      </c>
      <c r="F10" s="1" t="s">
        <v>300</v>
      </c>
      <c r="G10" s="1">
        <v>5</v>
      </c>
      <c r="H10" s="38"/>
      <c r="I10" s="1" t="s">
        <v>167</v>
      </c>
      <c r="J10" s="1" t="s">
        <v>300</v>
      </c>
      <c r="K10" s="1">
        <v>2</v>
      </c>
      <c r="L10" s="38"/>
      <c r="M10" s="1" t="s">
        <v>124</v>
      </c>
      <c r="N10" s="1" t="s">
        <v>298</v>
      </c>
      <c r="O10" s="1">
        <v>3</v>
      </c>
    </row>
    <row r="11" spans="1:15" ht="15" x14ac:dyDescent="0.25">
      <c r="A11" s="1" t="s">
        <v>146</v>
      </c>
      <c r="B11" s="1" t="s">
        <v>301</v>
      </c>
      <c r="C11" s="1">
        <v>19</v>
      </c>
      <c r="D11" s="38"/>
      <c r="E11" s="1" t="s">
        <v>169</v>
      </c>
      <c r="F11" s="1" t="s">
        <v>299</v>
      </c>
      <c r="G11" s="1">
        <v>5</v>
      </c>
      <c r="H11" s="38"/>
      <c r="I11" s="1" t="s">
        <v>169</v>
      </c>
      <c r="J11" s="1" t="s">
        <v>299</v>
      </c>
      <c r="K11" s="1">
        <v>2</v>
      </c>
      <c r="L11" s="38"/>
      <c r="M11" s="1" t="s">
        <v>122</v>
      </c>
      <c r="N11" s="1" t="s">
        <v>298</v>
      </c>
      <c r="O11" s="1">
        <v>2</v>
      </c>
    </row>
    <row r="12" spans="1:15" ht="15" x14ac:dyDescent="0.25">
      <c r="A12" s="1" t="s">
        <v>167</v>
      </c>
      <c r="B12" s="1" t="s">
        <v>300</v>
      </c>
      <c r="C12" s="1">
        <v>18</v>
      </c>
      <c r="D12" s="38"/>
      <c r="E12" s="1" t="s">
        <v>127</v>
      </c>
      <c r="F12" s="1" t="s">
        <v>300</v>
      </c>
      <c r="G12" s="1">
        <v>5</v>
      </c>
      <c r="H12" s="38"/>
      <c r="I12" s="1" t="s">
        <v>145</v>
      </c>
      <c r="J12" s="1" t="s">
        <v>301</v>
      </c>
      <c r="K12" s="1">
        <v>2</v>
      </c>
      <c r="L12" s="38"/>
      <c r="M12" s="1" t="s">
        <v>123</v>
      </c>
      <c r="N12" s="1" t="s">
        <v>298</v>
      </c>
      <c r="O12" s="1">
        <v>2</v>
      </c>
    </row>
    <row r="13" spans="1:15" x14ac:dyDescent="0.2">
      <c r="A13" s="28" t="s">
        <v>73</v>
      </c>
      <c r="B13" s="32"/>
      <c r="C13" s="34"/>
      <c r="D13" s="31"/>
      <c r="E13" s="28" t="s">
        <v>74</v>
      </c>
      <c r="F13" s="32"/>
      <c r="G13" s="33"/>
      <c r="H13" s="31"/>
      <c r="I13" s="28" t="s">
        <v>75</v>
      </c>
      <c r="J13" s="32"/>
      <c r="K13" s="34"/>
      <c r="L13" s="31"/>
      <c r="M13" s="28" t="s">
        <v>76</v>
      </c>
      <c r="N13" s="32"/>
      <c r="O13" s="34"/>
    </row>
    <row r="14" spans="1:15" ht="15" x14ac:dyDescent="0.25">
      <c r="A14" s="1" t="s">
        <v>156</v>
      </c>
      <c r="B14" s="1" t="s">
        <v>298</v>
      </c>
      <c r="C14" s="1">
        <v>49</v>
      </c>
      <c r="D14" s="1"/>
      <c r="E14" s="1" t="s">
        <v>174</v>
      </c>
      <c r="F14" s="1" t="s">
        <v>299</v>
      </c>
      <c r="G14" s="1">
        <v>23</v>
      </c>
      <c r="H14" s="38"/>
      <c r="I14" s="1" t="s">
        <v>152</v>
      </c>
      <c r="J14" s="1" t="s">
        <v>301</v>
      </c>
      <c r="K14" s="1">
        <v>14</v>
      </c>
      <c r="L14" s="38"/>
      <c r="M14" s="1" t="s">
        <v>122</v>
      </c>
      <c r="N14" s="1" t="s">
        <v>298</v>
      </c>
      <c r="O14" s="1">
        <v>5</v>
      </c>
    </row>
    <row r="15" spans="1:15" ht="15" x14ac:dyDescent="0.25">
      <c r="A15" s="1" t="s">
        <v>128</v>
      </c>
      <c r="B15" s="1" t="s">
        <v>300</v>
      </c>
      <c r="C15" s="1">
        <v>46</v>
      </c>
      <c r="D15" s="1"/>
      <c r="E15" s="1" t="s">
        <v>171</v>
      </c>
      <c r="F15" s="1" t="s">
        <v>299</v>
      </c>
      <c r="G15" s="1">
        <v>21</v>
      </c>
      <c r="H15" s="38"/>
      <c r="I15" s="1" t="s">
        <v>147</v>
      </c>
      <c r="J15" s="1" t="s">
        <v>301</v>
      </c>
      <c r="K15" s="1">
        <v>14</v>
      </c>
      <c r="L15" s="38"/>
      <c r="M15" s="1" t="s">
        <v>174</v>
      </c>
      <c r="N15" s="1" t="s">
        <v>299</v>
      </c>
      <c r="O15" s="1">
        <v>4</v>
      </c>
    </row>
    <row r="16" spans="1:15" ht="15" x14ac:dyDescent="0.25">
      <c r="A16" s="1" t="s">
        <v>167</v>
      </c>
      <c r="B16" s="1" t="s">
        <v>300</v>
      </c>
      <c r="C16" s="1">
        <v>30</v>
      </c>
      <c r="D16" s="1"/>
      <c r="E16" s="1" t="s">
        <v>192</v>
      </c>
      <c r="F16" s="1" t="s">
        <v>301</v>
      </c>
      <c r="G16" s="1">
        <v>19</v>
      </c>
      <c r="H16" s="38"/>
      <c r="I16" s="1" t="s">
        <v>129</v>
      </c>
      <c r="J16" s="1" t="s">
        <v>300</v>
      </c>
      <c r="K16" s="1">
        <v>14</v>
      </c>
      <c r="L16" s="38"/>
      <c r="M16" s="1" t="s">
        <v>173</v>
      </c>
      <c r="N16" s="1" t="s">
        <v>299</v>
      </c>
      <c r="O16" s="1">
        <v>4</v>
      </c>
    </row>
    <row r="17" spans="1:15" ht="15" x14ac:dyDescent="0.25">
      <c r="A17" s="1" t="s">
        <v>169</v>
      </c>
      <c r="B17" s="1" t="s">
        <v>299</v>
      </c>
      <c r="C17" s="1">
        <v>28</v>
      </c>
      <c r="D17" s="1"/>
      <c r="E17" s="1" t="s">
        <v>179</v>
      </c>
      <c r="F17" s="1" t="s">
        <v>300</v>
      </c>
      <c r="G17" s="1">
        <v>19</v>
      </c>
      <c r="H17" s="38"/>
      <c r="I17" s="1" t="s">
        <v>172</v>
      </c>
      <c r="J17" s="1" t="s">
        <v>299</v>
      </c>
      <c r="K17" s="1">
        <v>13</v>
      </c>
      <c r="L17" s="38"/>
      <c r="M17" s="1" t="s">
        <v>142</v>
      </c>
      <c r="N17" s="1" t="s">
        <v>301</v>
      </c>
      <c r="O17" s="1">
        <v>4</v>
      </c>
    </row>
    <row r="18" spans="1:15" ht="15" x14ac:dyDescent="0.25">
      <c r="A18" s="1" t="s">
        <v>127</v>
      </c>
      <c r="B18" s="1" t="s">
        <v>300</v>
      </c>
      <c r="C18" s="1">
        <v>25</v>
      </c>
      <c r="D18" s="1"/>
      <c r="E18" s="1" t="s">
        <v>131</v>
      </c>
      <c r="F18" s="1" t="s">
        <v>300</v>
      </c>
      <c r="G18" s="1">
        <v>18</v>
      </c>
      <c r="H18" s="38"/>
      <c r="I18" s="1" t="s">
        <v>133</v>
      </c>
      <c r="J18" s="1" t="s">
        <v>300</v>
      </c>
      <c r="K18" s="1">
        <v>13</v>
      </c>
      <c r="L18" s="38"/>
      <c r="M18" s="1" t="s">
        <v>126</v>
      </c>
      <c r="N18" s="1" t="s">
        <v>298</v>
      </c>
      <c r="O18" s="1">
        <v>4</v>
      </c>
    </row>
    <row r="19" spans="1:15" x14ac:dyDescent="0.2">
      <c r="A19" s="28" t="s">
        <v>77</v>
      </c>
      <c r="B19" s="32"/>
      <c r="C19" s="34"/>
      <c r="D19" s="31"/>
      <c r="E19" s="28" t="s">
        <v>78</v>
      </c>
      <c r="F19" s="32"/>
      <c r="G19" s="33"/>
      <c r="H19" s="31"/>
      <c r="I19" s="28" t="s">
        <v>79</v>
      </c>
      <c r="J19" s="32"/>
      <c r="K19" s="34"/>
      <c r="L19" s="31"/>
      <c r="M19" s="28" t="s">
        <v>80</v>
      </c>
      <c r="N19" s="32"/>
      <c r="O19" s="34"/>
    </row>
    <row r="20" spans="1:15" ht="15" x14ac:dyDescent="0.25">
      <c r="A20" s="1" t="s">
        <v>174</v>
      </c>
      <c r="B20" s="1" t="s">
        <v>299</v>
      </c>
      <c r="C20" s="1">
        <v>30</v>
      </c>
      <c r="D20" s="38"/>
      <c r="E20" s="1" t="s">
        <v>126</v>
      </c>
      <c r="F20" s="1" t="s">
        <v>298</v>
      </c>
      <c r="G20" s="1">
        <v>4</v>
      </c>
      <c r="H20" s="38"/>
      <c r="I20" s="1" t="s">
        <v>203</v>
      </c>
      <c r="J20" s="1" t="s">
        <v>298</v>
      </c>
      <c r="K20" s="1">
        <v>1</v>
      </c>
      <c r="L20" s="38"/>
      <c r="M20" s="1" t="s">
        <v>143</v>
      </c>
      <c r="N20" s="1" t="s">
        <v>301</v>
      </c>
      <c r="O20" s="1">
        <v>2</v>
      </c>
    </row>
    <row r="21" spans="1:15" ht="15" x14ac:dyDescent="0.25">
      <c r="A21" s="1" t="s">
        <v>169</v>
      </c>
      <c r="B21" s="1" t="s">
        <v>299</v>
      </c>
      <c r="C21" s="1">
        <v>20</v>
      </c>
      <c r="D21" s="38"/>
      <c r="E21" s="1" t="s">
        <v>169</v>
      </c>
      <c r="F21" s="1" t="s">
        <v>299</v>
      </c>
      <c r="G21" s="1">
        <v>2</v>
      </c>
      <c r="H21" s="38"/>
      <c r="I21" s="47"/>
      <c r="J21" s="47"/>
      <c r="K21" s="47"/>
      <c r="L21" s="38"/>
      <c r="M21" s="1" t="s">
        <v>169</v>
      </c>
      <c r="N21" s="1" t="s">
        <v>299</v>
      </c>
      <c r="O21" s="1">
        <v>2</v>
      </c>
    </row>
    <row r="22" spans="1:15" ht="15" x14ac:dyDescent="0.25">
      <c r="A22" s="1" t="s">
        <v>172</v>
      </c>
      <c r="B22" s="1" t="s">
        <v>299</v>
      </c>
      <c r="C22" s="1">
        <v>20</v>
      </c>
      <c r="D22" s="38"/>
      <c r="E22" s="1" t="s">
        <v>127</v>
      </c>
      <c r="F22" s="1" t="s">
        <v>300</v>
      </c>
      <c r="G22" s="1">
        <v>2</v>
      </c>
      <c r="H22" s="38"/>
      <c r="I22" s="47"/>
      <c r="J22" s="47"/>
      <c r="K22" s="47"/>
      <c r="L22" s="38"/>
      <c r="M22" s="1" t="s">
        <v>131</v>
      </c>
      <c r="N22" s="1" t="s">
        <v>300</v>
      </c>
      <c r="O22" s="1">
        <v>2</v>
      </c>
    </row>
    <row r="23" spans="1:15" ht="15" x14ac:dyDescent="0.25">
      <c r="A23" s="1" t="s">
        <v>173</v>
      </c>
      <c r="B23" s="1" t="s">
        <v>299</v>
      </c>
      <c r="C23" s="1">
        <v>18</v>
      </c>
      <c r="D23" s="38"/>
      <c r="E23" s="1" t="s">
        <v>146</v>
      </c>
      <c r="F23" s="1" t="s">
        <v>301</v>
      </c>
      <c r="G23" s="1">
        <v>2</v>
      </c>
      <c r="H23" s="38"/>
      <c r="I23" s="47"/>
      <c r="J23" s="47"/>
      <c r="K23" s="47"/>
      <c r="L23" s="38"/>
      <c r="M23" s="1" t="s">
        <v>202</v>
      </c>
      <c r="N23" s="1" t="s">
        <v>298</v>
      </c>
      <c r="O23" s="1">
        <v>1</v>
      </c>
    </row>
    <row r="24" spans="1:15" ht="15" x14ac:dyDescent="0.25">
      <c r="A24" s="1" t="s">
        <v>156</v>
      </c>
      <c r="B24" s="1" t="s">
        <v>298</v>
      </c>
      <c r="C24" s="1">
        <v>15</v>
      </c>
      <c r="D24" s="38"/>
      <c r="E24" s="1" t="s">
        <v>142</v>
      </c>
      <c r="F24" s="1" t="s">
        <v>301</v>
      </c>
      <c r="G24" s="1">
        <v>2</v>
      </c>
      <c r="H24" s="38"/>
      <c r="I24" s="47"/>
      <c r="J24" s="47"/>
      <c r="K24" s="47"/>
      <c r="L24" s="38"/>
      <c r="M24" s="1" t="s">
        <v>156</v>
      </c>
      <c r="N24" s="1" t="s">
        <v>298</v>
      </c>
      <c r="O24" s="1">
        <v>1</v>
      </c>
    </row>
    <row r="25" spans="1:15" x14ac:dyDescent="0.2">
      <c r="A25" s="28" t="s">
        <v>81</v>
      </c>
      <c r="B25" s="32"/>
      <c r="C25" s="34"/>
      <c r="D25" s="31"/>
      <c r="E25" s="28" t="s">
        <v>82</v>
      </c>
      <c r="F25" s="32"/>
      <c r="G25" s="33"/>
      <c r="H25" s="31"/>
      <c r="I25" s="28" t="s">
        <v>83</v>
      </c>
      <c r="J25" s="32"/>
      <c r="K25" s="34"/>
      <c r="L25" s="31"/>
      <c r="M25" s="28" t="s">
        <v>84</v>
      </c>
      <c r="N25" s="32"/>
      <c r="O25" s="34"/>
    </row>
    <row r="26" spans="1:15" ht="15" x14ac:dyDescent="0.25">
      <c r="A26" s="48" t="s">
        <v>263</v>
      </c>
      <c r="B26" s="48" t="s">
        <v>301</v>
      </c>
      <c r="C26" s="51">
        <v>0.66700000000000004</v>
      </c>
      <c r="D26" s="38"/>
      <c r="E26" s="1" t="s">
        <v>297</v>
      </c>
      <c r="F26" s="1" t="s">
        <v>301</v>
      </c>
      <c r="G26" s="49" t="s">
        <v>315</v>
      </c>
      <c r="H26" s="38"/>
      <c r="I26" s="1" t="s">
        <v>151</v>
      </c>
      <c r="J26" s="1" t="s">
        <v>301</v>
      </c>
      <c r="K26" s="51">
        <v>0.66700000000000004</v>
      </c>
      <c r="L26" s="38"/>
      <c r="M26" s="1" t="s">
        <v>131</v>
      </c>
      <c r="N26" s="1" t="s">
        <v>300</v>
      </c>
      <c r="O26" s="1">
        <v>33</v>
      </c>
    </row>
    <row r="27" spans="1:15" ht="15" x14ac:dyDescent="0.25">
      <c r="A27" s="1" t="s">
        <v>148</v>
      </c>
      <c r="B27" s="1" t="s">
        <v>301</v>
      </c>
      <c r="C27" s="51">
        <v>0.56299999999999994</v>
      </c>
      <c r="D27" s="38"/>
      <c r="E27" s="1" t="s">
        <v>128</v>
      </c>
      <c r="F27" s="1" t="s">
        <v>300</v>
      </c>
      <c r="G27" s="49" t="s">
        <v>320</v>
      </c>
      <c r="H27" s="38"/>
      <c r="I27" s="1" t="s">
        <v>297</v>
      </c>
      <c r="J27" s="1" t="s">
        <v>301</v>
      </c>
      <c r="K27" s="51">
        <v>0.66700000000000004</v>
      </c>
      <c r="L27" s="38"/>
      <c r="M27" s="1" t="s">
        <v>156</v>
      </c>
      <c r="N27" s="1" t="s">
        <v>298</v>
      </c>
      <c r="O27" s="1">
        <v>31</v>
      </c>
    </row>
    <row r="28" spans="1:15" ht="15" x14ac:dyDescent="0.25">
      <c r="A28" s="1" t="s">
        <v>297</v>
      </c>
      <c r="B28" s="1" t="s">
        <v>301</v>
      </c>
      <c r="C28" s="51">
        <v>0.5</v>
      </c>
      <c r="D28" s="38"/>
      <c r="E28" s="1" t="s">
        <v>123</v>
      </c>
      <c r="F28" s="1" t="s">
        <v>298</v>
      </c>
      <c r="G28" s="49" t="s">
        <v>326</v>
      </c>
      <c r="H28" s="38"/>
      <c r="I28" s="48" t="s">
        <v>263</v>
      </c>
      <c r="J28" s="48" t="s">
        <v>301</v>
      </c>
      <c r="K28" s="51">
        <v>0.66700000000000004</v>
      </c>
      <c r="L28" s="38"/>
      <c r="M28" s="1" t="s">
        <v>167</v>
      </c>
      <c r="N28" s="1" t="s">
        <v>300</v>
      </c>
      <c r="O28" s="1">
        <v>28</v>
      </c>
    </row>
    <row r="29" spans="1:15" ht="15" x14ac:dyDescent="0.25">
      <c r="A29" s="1" t="s">
        <v>283</v>
      </c>
      <c r="B29" s="1" t="s">
        <v>301</v>
      </c>
      <c r="C29" s="51">
        <v>0.5</v>
      </c>
      <c r="D29" s="38"/>
      <c r="E29" s="1" t="s">
        <v>167</v>
      </c>
      <c r="F29" s="1" t="s">
        <v>300</v>
      </c>
      <c r="G29" s="49" t="s">
        <v>321</v>
      </c>
      <c r="H29" s="38"/>
      <c r="I29" s="1" t="s">
        <v>148</v>
      </c>
      <c r="J29" s="1" t="s">
        <v>301</v>
      </c>
      <c r="K29" s="51">
        <v>0.65</v>
      </c>
      <c r="L29" s="38"/>
      <c r="M29" s="1" t="s">
        <v>200</v>
      </c>
      <c r="N29" s="1" t="s">
        <v>299</v>
      </c>
      <c r="O29" s="1">
        <v>27</v>
      </c>
    </row>
    <row r="30" spans="1:15" ht="15" x14ac:dyDescent="0.25">
      <c r="A30" s="1" t="s">
        <v>151</v>
      </c>
      <c r="B30" s="1" t="s">
        <v>301</v>
      </c>
      <c r="C30" s="51">
        <v>0.5</v>
      </c>
      <c r="D30" s="38"/>
      <c r="E30" s="1" t="s">
        <v>156</v>
      </c>
      <c r="F30" s="1" t="s">
        <v>298</v>
      </c>
      <c r="G30" s="49" t="s">
        <v>322</v>
      </c>
      <c r="H30" s="38"/>
      <c r="I30" s="1" t="s">
        <v>283</v>
      </c>
      <c r="J30" s="1" t="s">
        <v>301</v>
      </c>
      <c r="K30" s="51">
        <v>0.63600000000000001</v>
      </c>
      <c r="L30" s="38"/>
      <c r="M30" s="1" t="s">
        <v>129</v>
      </c>
      <c r="N30" s="1" t="s">
        <v>300</v>
      </c>
      <c r="O30" s="1">
        <v>25</v>
      </c>
    </row>
    <row r="31" spans="1:15" x14ac:dyDescent="0.2">
      <c r="A31" s="28" t="s">
        <v>85</v>
      </c>
      <c r="B31" s="32"/>
      <c r="C31" s="34"/>
      <c r="D31" s="31"/>
      <c r="E31" s="28" t="s">
        <v>86</v>
      </c>
      <c r="F31" s="32"/>
      <c r="G31" s="33"/>
      <c r="H31" s="31"/>
      <c r="I31" s="28" t="s">
        <v>87</v>
      </c>
      <c r="J31" s="32"/>
      <c r="K31" s="34"/>
      <c r="L31" s="31"/>
      <c r="M31" s="28" t="s">
        <v>88</v>
      </c>
      <c r="N31" s="32"/>
      <c r="O31" s="34"/>
    </row>
    <row r="32" spans="1:15" ht="15" x14ac:dyDescent="0.25">
      <c r="A32" s="1" t="s">
        <v>173</v>
      </c>
      <c r="B32" s="1" t="s">
        <v>299</v>
      </c>
      <c r="C32" s="1">
        <v>102</v>
      </c>
      <c r="D32" s="38"/>
      <c r="E32" s="1" t="s">
        <v>174</v>
      </c>
      <c r="F32" s="1" t="s">
        <v>299</v>
      </c>
      <c r="G32" s="1">
        <v>13</v>
      </c>
      <c r="H32" s="38"/>
      <c r="I32" s="1" t="s">
        <v>130</v>
      </c>
      <c r="J32" s="1" t="s">
        <v>300</v>
      </c>
      <c r="K32" s="1">
        <v>5</v>
      </c>
      <c r="L32" s="38"/>
      <c r="M32" s="36"/>
      <c r="N32" s="37"/>
      <c r="O32" s="37"/>
    </row>
    <row r="33" spans="1:15" ht="15" x14ac:dyDescent="0.25">
      <c r="A33" s="1" t="s">
        <v>130</v>
      </c>
      <c r="B33" s="1" t="s">
        <v>300</v>
      </c>
      <c r="C33" s="1">
        <v>96</v>
      </c>
      <c r="D33" s="38"/>
      <c r="E33" s="1" t="s">
        <v>131</v>
      </c>
      <c r="F33" s="1" t="s">
        <v>300</v>
      </c>
      <c r="G33" s="1">
        <v>12</v>
      </c>
      <c r="H33" s="38"/>
      <c r="I33" s="1" t="s">
        <v>200</v>
      </c>
      <c r="J33" s="1" t="s">
        <v>299</v>
      </c>
      <c r="K33" s="1">
        <v>5</v>
      </c>
      <c r="L33" s="38"/>
      <c r="M33" s="36"/>
      <c r="N33" s="37"/>
      <c r="O33" s="37"/>
    </row>
    <row r="34" spans="1:15" ht="15" x14ac:dyDescent="0.25">
      <c r="A34" s="1" t="s">
        <v>126</v>
      </c>
      <c r="B34" s="1" t="s">
        <v>298</v>
      </c>
      <c r="C34" s="1">
        <v>93</v>
      </c>
      <c r="D34" s="38"/>
      <c r="E34" s="1" t="s">
        <v>200</v>
      </c>
      <c r="F34" s="1" t="s">
        <v>299</v>
      </c>
      <c r="G34" s="1">
        <v>10</v>
      </c>
      <c r="H34" s="38"/>
      <c r="I34" s="1" t="s">
        <v>202</v>
      </c>
      <c r="J34" s="1" t="s">
        <v>298</v>
      </c>
      <c r="K34" s="1">
        <v>4</v>
      </c>
      <c r="L34" s="38"/>
      <c r="M34" s="36"/>
      <c r="N34" s="37"/>
      <c r="O34" s="37"/>
    </row>
    <row r="35" spans="1:15" ht="15" x14ac:dyDescent="0.25">
      <c r="A35" s="1" t="s">
        <v>128</v>
      </c>
      <c r="B35" s="1" t="s">
        <v>300</v>
      </c>
      <c r="C35" s="1">
        <v>88</v>
      </c>
      <c r="D35" s="38"/>
      <c r="E35" s="1" t="s">
        <v>128</v>
      </c>
      <c r="F35" s="1" t="s">
        <v>300</v>
      </c>
      <c r="G35" s="1">
        <v>10</v>
      </c>
      <c r="H35" s="38"/>
      <c r="I35" s="1" t="s">
        <v>170</v>
      </c>
      <c r="J35" s="1" t="s">
        <v>299</v>
      </c>
      <c r="K35" s="1">
        <v>4</v>
      </c>
      <c r="L35" s="38"/>
      <c r="M35" s="36"/>
      <c r="N35" s="37"/>
      <c r="O35" s="37"/>
    </row>
    <row r="36" spans="1:15" ht="15" x14ac:dyDescent="0.25">
      <c r="A36" s="1" t="s">
        <v>202</v>
      </c>
      <c r="B36" s="1" t="s">
        <v>298</v>
      </c>
      <c r="C36" s="1">
        <v>62</v>
      </c>
      <c r="D36" s="38"/>
      <c r="E36" s="1" t="s">
        <v>172</v>
      </c>
      <c r="F36" s="1" t="s">
        <v>299</v>
      </c>
      <c r="G36" s="1">
        <v>9</v>
      </c>
      <c r="H36" s="38"/>
      <c r="I36" s="1" t="s">
        <v>121</v>
      </c>
      <c r="J36" s="1" t="s">
        <v>298</v>
      </c>
      <c r="K36" s="1">
        <v>4</v>
      </c>
      <c r="L36" s="38"/>
      <c r="M36" s="36"/>
      <c r="N36" s="37"/>
      <c r="O36" s="37"/>
    </row>
    <row r="37" spans="1:15" x14ac:dyDescent="0.2">
      <c r="A37" s="28" t="s">
        <v>89</v>
      </c>
      <c r="B37" s="32"/>
      <c r="C37" s="34"/>
      <c r="D37" s="31"/>
      <c r="E37" s="28" t="s">
        <v>90</v>
      </c>
      <c r="F37" s="32"/>
      <c r="G37" s="33"/>
      <c r="H37" s="31"/>
      <c r="I37" s="28" t="s">
        <v>91</v>
      </c>
      <c r="J37" s="32"/>
      <c r="K37" s="34"/>
      <c r="L37" s="31"/>
      <c r="M37" s="28" t="s">
        <v>92</v>
      </c>
      <c r="N37" s="32"/>
      <c r="O37" s="34"/>
    </row>
    <row r="38" spans="1:15" ht="15" x14ac:dyDescent="0.25">
      <c r="A38" s="1" t="s">
        <v>173</v>
      </c>
      <c r="B38" s="1" t="s">
        <v>299</v>
      </c>
      <c r="C38" s="50">
        <v>119</v>
      </c>
      <c r="D38" s="38"/>
      <c r="E38" s="1" t="s">
        <v>223</v>
      </c>
      <c r="F38" s="1" t="s">
        <v>300</v>
      </c>
      <c r="G38" s="49" t="s">
        <v>315</v>
      </c>
      <c r="H38" s="38"/>
      <c r="I38" s="1" t="s">
        <v>128</v>
      </c>
      <c r="J38" s="1" t="s">
        <v>300</v>
      </c>
      <c r="K38" s="1">
        <v>19</v>
      </c>
      <c r="L38" s="38"/>
      <c r="M38" s="1" t="s">
        <v>128</v>
      </c>
      <c r="N38" s="1" t="s">
        <v>300</v>
      </c>
      <c r="O38" s="1">
        <v>82</v>
      </c>
    </row>
    <row r="39" spans="1:15" ht="15" x14ac:dyDescent="0.25">
      <c r="A39" s="1" t="s">
        <v>128</v>
      </c>
      <c r="B39" s="1" t="s">
        <v>300</v>
      </c>
      <c r="C39" s="50">
        <v>111</v>
      </c>
      <c r="D39" s="38"/>
      <c r="E39" s="1" t="s">
        <v>150</v>
      </c>
      <c r="F39" s="1" t="s">
        <v>301</v>
      </c>
      <c r="G39" s="49" t="s">
        <v>315</v>
      </c>
      <c r="H39" s="38"/>
      <c r="I39" s="1" t="s">
        <v>173</v>
      </c>
      <c r="J39" s="1" t="s">
        <v>299</v>
      </c>
      <c r="K39" s="1">
        <v>8</v>
      </c>
      <c r="L39" s="38"/>
      <c r="M39" s="1" t="s">
        <v>173</v>
      </c>
      <c r="N39" s="1" t="s">
        <v>299</v>
      </c>
      <c r="O39" s="1">
        <v>31</v>
      </c>
    </row>
    <row r="40" spans="1:15" ht="15" x14ac:dyDescent="0.25">
      <c r="A40" s="1" t="s">
        <v>130</v>
      </c>
      <c r="B40" s="1" t="s">
        <v>300</v>
      </c>
      <c r="C40" s="50">
        <v>110</v>
      </c>
      <c r="D40" s="38"/>
      <c r="E40" s="1" t="s">
        <v>158</v>
      </c>
      <c r="F40" s="1" t="s">
        <v>298</v>
      </c>
      <c r="G40" s="49" t="s">
        <v>315</v>
      </c>
      <c r="H40" s="38"/>
      <c r="I40" s="1" t="s">
        <v>149</v>
      </c>
      <c r="J40" s="1" t="s">
        <v>301</v>
      </c>
      <c r="K40" s="1">
        <v>8</v>
      </c>
      <c r="L40" s="38"/>
      <c r="M40" s="1" t="s">
        <v>277</v>
      </c>
      <c r="N40" s="1" t="s">
        <v>301</v>
      </c>
      <c r="O40" s="1">
        <v>31</v>
      </c>
    </row>
    <row r="41" spans="1:15" ht="15" x14ac:dyDescent="0.25">
      <c r="A41" s="1" t="s">
        <v>126</v>
      </c>
      <c r="B41" s="1" t="s">
        <v>298</v>
      </c>
      <c r="C41" s="50">
        <v>104</v>
      </c>
      <c r="D41" s="38"/>
      <c r="E41" s="1" t="s">
        <v>203</v>
      </c>
      <c r="F41" s="1" t="s">
        <v>298</v>
      </c>
      <c r="G41" s="49" t="s">
        <v>315</v>
      </c>
      <c r="H41" s="38"/>
      <c r="I41" s="1" t="s">
        <v>182</v>
      </c>
      <c r="J41" s="1" t="s">
        <v>299</v>
      </c>
      <c r="K41" s="1">
        <v>8</v>
      </c>
      <c r="L41" s="38"/>
      <c r="M41" s="1" t="s">
        <v>126</v>
      </c>
      <c r="N41" s="1" t="s">
        <v>298</v>
      </c>
      <c r="O41" s="1">
        <v>24</v>
      </c>
    </row>
    <row r="42" spans="1:15" ht="15" x14ac:dyDescent="0.25">
      <c r="A42" s="1" t="s">
        <v>131</v>
      </c>
      <c r="B42" s="1" t="s">
        <v>300</v>
      </c>
      <c r="C42" s="50">
        <v>78</v>
      </c>
      <c r="D42" s="38"/>
      <c r="E42" s="1" t="s">
        <v>199</v>
      </c>
      <c r="F42" s="1" t="s">
        <v>299</v>
      </c>
      <c r="G42" s="49" t="s">
        <v>315</v>
      </c>
      <c r="H42" s="38"/>
      <c r="I42" s="1" t="s">
        <v>277</v>
      </c>
      <c r="J42" s="1" t="s">
        <v>301</v>
      </c>
      <c r="K42" s="1">
        <v>7</v>
      </c>
      <c r="L42" s="38"/>
      <c r="M42" s="1" t="s">
        <v>149</v>
      </c>
      <c r="N42" s="1" t="s">
        <v>301</v>
      </c>
      <c r="O42" s="1">
        <v>23</v>
      </c>
    </row>
    <row r="43" spans="1:15" x14ac:dyDescent="0.2">
      <c r="A43" s="28" t="s">
        <v>93</v>
      </c>
      <c r="B43" s="32"/>
      <c r="C43" s="34"/>
      <c r="D43" s="31"/>
      <c r="E43" s="28"/>
      <c r="F43" s="32"/>
      <c r="G43" s="33"/>
      <c r="H43" s="31"/>
      <c r="I43" s="28"/>
      <c r="J43" s="32"/>
      <c r="K43" s="34"/>
      <c r="L43" s="31"/>
      <c r="M43" s="28" t="s">
        <v>109</v>
      </c>
      <c r="N43" s="32"/>
      <c r="O43" s="34"/>
    </row>
    <row r="44" spans="1:15" ht="15" x14ac:dyDescent="0.25">
      <c r="A44" s="1" t="s">
        <v>126</v>
      </c>
      <c r="B44" s="1" t="s">
        <v>298</v>
      </c>
      <c r="C44" s="1">
        <v>5</v>
      </c>
      <c r="D44" s="38"/>
      <c r="E44" s="36"/>
      <c r="F44" s="37"/>
      <c r="G44" s="39"/>
      <c r="H44" s="38"/>
      <c r="I44" s="36"/>
      <c r="J44" s="37"/>
      <c r="K44" s="37"/>
      <c r="L44" s="38"/>
      <c r="M44" s="1" t="s">
        <v>158</v>
      </c>
      <c r="N44" s="1" t="s">
        <v>298</v>
      </c>
      <c r="O44" s="1">
        <v>3</v>
      </c>
    </row>
    <row r="45" spans="1:15" ht="15" x14ac:dyDescent="0.25">
      <c r="A45" s="1" t="s">
        <v>173</v>
      </c>
      <c r="B45" s="1" t="s">
        <v>299</v>
      </c>
      <c r="C45" s="1">
        <v>4</v>
      </c>
      <c r="D45" s="38"/>
      <c r="E45" s="36"/>
      <c r="F45" s="37"/>
      <c r="G45" s="39"/>
      <c r="H45" s="38"/>
      <c r="I45" s="36"/>
      <c r="J45" s="37"/>
      <c r="K45" s="37"/>
      <c r="L45" s="38"/>
      <c r="M45" s="1" t="s">
        <v>142</v>
      </c>
      <c r="N45" s="1" t="s">
        <v>301</v>
      </c>
      <c r="O45" s="1">
        <v>1</v>
      </c>
    </row>
    <row r="46" spans="1:15" ht="15" x14ac:dyDescent="0.25">
      <c r="A46" s="1" t="s">
        <v>142</v>
      </c>
      <c r="B46" s="1" t="s">
        <v>301</v>
      </c>
      <c r="C46" s="1">
        <v>4</v>
      </c>
      <c r="D46" s="38"/>
      <c r="E46" s="36"/>
      <c r="F46" s="37"/>
      <c r="G46" s="39"/>
      <c r="H46" s="38"/>
      <c r="I46" s="36"/>
      <c r="J46" s="37"/>
      <c r="K46" s="37"/>
      <c r="L46" s="38"/>
      <c r="M46" s="36"/>
      <c r="N46" s="37"/>
      <c r="O46" s="37"/>
    </row>
    <row r="47" spans="1:15" ht="15" x14ac:dyDescent="0.25">
      <c r="A47" s="1" t="s">
        <v>129</v>
      </c>
      <c r="B47" s="1" t="s">
        <v>300</v>
      </c>
      <c r="C47" s="1">
        <v>3</v>
      </c>
      <c r="D47" s="38"/>
      <c r="E47" s="36"/>
      <c r="F47" s="37"/>
      <c r="G47" s="39"/>
      <c r="H47" s="38"/>
      <c r="I47" s="36"/>
      <c r="J47" s="37"/>
      <c r="K47" s="37"/>
      <c r="L47" s="38"/>
      <c r="M47" s="36"/>
      <c r="N47" s="37"/>
      <c r="O47" s="37"/>
    </row>
    <row r="48" spans="1:15" ht="15" x14ac:dyDescent="0.25">
      <c r="A48" s="1" t="s">
        <v>128</v>
      </c>
      <c r="B48" s="1" t="s">
        <v>300</v>
      </c>
      <c r="C48" s="1">
        <v>3</v>
      </c>
      <c r="D48" s="38"/>
      <c r="E48" s="36"/>
      <c r="F48" s="37"/>
      <c r="G48" s="39"/>
      <c r="H48" s="38"/>
      <c r="I48" s="36"/>
      <c r="J48" s="37"/>
      <c r="K48" s="37"/>
      <c r="L48" s="38"/>
      <c r="M48" s="36"/>
      <c r="N48" s="37"/>
      <c r="O48" s="37"/>
    </row>
    <row r="49" spans="1:15" x14ac:dyDescent="0.2">
      <c r="A49" s="40"/>
      <c r="B49" s="41"/>
      <c r="C49" s="41"/>
      <c r="D49" s="42"/>
      <c r="E49" s="40"/>
      <c r="F49" s="41"/>
      <c r="G49" s="43"/>
      <c r="H49" s="42"/>
      <c r="I49" s="40"/>
      <c r="J49" s="41"/>
      <c r="K49" s="41"/>
      <c r="L49" s="42"/>
      <c r="M49" s="40"/>
      <c r="N49" s="41"/>
      <c r="O49" s="41"/>
    </row>
    <row r="50" spans="1:15" x14ac:dyDescent="0.2">
      <c r="A50" s="28" t="s">
        <v>94</v>
      </c>
      <c r="B50" s="29"/>
      <c r="C50" s="30"/>
      <c r="D50" s="31"/>
      <c r="E50" s="28" t="s">
        <v>95</v>
      </c>
      <c r="F50" s="32"/>
      <c r="G50" s="33"/>
      <c r="H50" s="31"/>
      <c r="I50" s="28" t="s">
        <v>67</v>
      </c>
      <c r="J50" s="32"/>
      <c r="K50" s="34"/>
      <c r="L50" s="31"/>
      <c r="M50" s="28" t="s">
        <v>68</v>
      </c>
      <c r="N50" s="32"/>
      <c r="O50" s="34"/>
    </row>
    <row r="51" spans="1:15" ht="15" x14ac:dyDescent="0.25">
      <c r="A51" s="1" t="s">
        <v>172</v>
      </c>
      <c r="B51" s="1" t="s">
        <v>299</v>
      </c>
      <c r="C51" s="1">
        <v>316</v>
      </c>
      <c r="D51" s="38"/>
      <c r="E51" s="1" t="s">
        <v>122</v>
      </c>
      <c r="F51" s="1" t="s">
        <v>298</v>
      </c>
      <c r="G51" s="16" t="s">
        <v>271</v>
      </c>
      <c r="H51" s="38"/>
      <c r="I51" s="1" t="s">
        <v>129</v>
      </c>
      <c r="J51" s="1" t="s">
        <v>300</v>
      </c>
      <c r="K51" s="1">
        <v>270</v>
      </c>
      <c r="L51" s="38"/>
      <c r="M51" s="1" t="s">
        <v>172</v>
      </c>
      <c r="N51" s="1" t="s">
        <v>299</v>
      </c>
      <c r="O51" s="1">
        <v>69</v>
      </c>
    </row>
    <row r="52" spans="1:15" ht="15" x14ac:dyDescent="0.25">
      <c r="A52" s="1" t="s">
        <v>122</v>
      </c>
      <c r="B52" s="1" t="s">
        <v>298</v>
      </c>
      <c r="C52" s="1">
        <v>306</v>
      </c>
      <c r="D52" s="38"/>
      <c r="E52" s="1" t="s">
        <v>172</v>
      </c>
      <c r="F52" s="1" t="s">
        <v>299</v>
      </c>
      <c r="G52" s="16" t="s">
        <v>276</v>
      </c>
      <c r="H52" s="38"/>
      <c r="I52" s="1" t="s">
        <v>122</v>
      </c>
      <c r="J52" s="1" t="s">
        <v>298</v>
      </c>
      <c r="K52" s="1">
        <v>264</v>
      </c>
      <c r="L52" s="38"/>
      <c r="M52" s="1" t="s">
        <v>129</v>
      </c>
      <c r="N52" s="1" t="s">
        <v>300</v>
      </c>
      <c r="O52" s="1">
        <v>67</v>
      </c>
    </row>
    <row r="53" spans="1:15" ht="15" x14ac:dyDescent="0.25">
      <c r="A53" s="1" t="s">
        <v>129</v>
      </c>
      <c r="B53" s="1" t="s">
        <v>300</v>
      </c>
      <c r="C53" s="1">
        <v>302</v>
      </c>
      <c r="D53" s="38"/>
      <c r="E53" s="1" t="s">
        <v>129</v>
      </c>
      <c r="F53" s="1" t="s">
        <v>300</v>
      </c>
      <c r="G53" s="16" t="s">
        <v>290</v>
      </c>
      <c r="H53" s="38"/>
      <c r="I53" s="1" t="s">
        <v>172</v>
      </c>
      <c r="J53" s="1" t="s">
        <v>299</v>
      </c>
      <c r="K53" s="1">
        <v>259</v>
      </c>
      <c r="L53" s="38"/>
      <c r="M53" s="1" t="s">
        <v>169</v>
      </c>
      <c r="N53" s="1" t="s">
        <v>299</v>
      </c>
      <c r="O53" s="1">
        <v>59</v>
      </c>
    </row>
    <row r="54" spans="1:15" ht="15" x14ac:dyDescent="0.25">
      <c r="A54" s="1" t="s">
        <v>169</v>
      </c>
      <c r="B54" s="1" t="s">
        <v>299</v>
      </c>
      <c r="C54" s="1">
        <v>245</v>
      </c>
      <c r="D54" s="38"/>
      <c r="E54" s="1" t="s">
        <v>169</v>
      </c>
      <c r="F54" s="1" t="s">
        <v>299</v>
      </c>
      <c r="G54" s="16" t="s">
        <v>279</v>
      </c>
      <c r="H54" s="38"/>
      <c r="I54" s="1" t="s">
        <v>169</v>
      </c>
      <c r="J54" s="1" t="s">
        <v>299</v>
      </c>
      <c r="K54" s="1">
        <v>213</v>
      </c>
      <c r="L54" s="38"/>
      <c r="M54" s="1" t="s">
        <v>127</v>
      </c>
      <c r="N54" s="1" t="s">
        <v>300</v>
      </c>
      <c r="O54" s="1">
        <v>48</v>
      </c>
    </row>
    <row r="55" spans="1:15" ht="15" x14ac:dyDescent="0.25">
      <c r="A55" s="1" t="s">
        <v>127</v>
      </c>
      <c r="B55" s="1" t="s">
        <v>300</v>
      </c>
      <c r="C55" s="1">
        <v>244</v>
      </c>
      <c r="D55" s="38"/>
      <c r="E55" s="1" t="s">
        <v>127</v>
      </c>
      <c r="F55" s="1" t="s">
        <v>300</v>
      </c>
      <c r="G55" s="16" t="s">
        <v>288</v>
      </c>
      <c r="H55" s="38"/>
      <c r="I55" s="1" t="s">
        <v>127</v>
      </c>
      <c r="J55" s="1" t="s">
        <v>300</v>
      </c>
      <c r="K55" s="1">
        <v>187</v>
      </c>
      <c r="L55" s="38"/>
      <c r="M55" s="1" t="s">
        <v>122</v>
      </c>
      <c r="N55" s="1" t="s">
        <v>298</v>
      </c>
      <c r="O55" s="1">
        <v>37</v>
      </c>
    </row>
    <row r="56" spans="1:15" x14ac:dyDescent="0.2">
      <c r="A56" s="28" t="s">
        <v>96</v>
      </c>
      <c r="B56" s="32"/>
      <c r="C56" s="34"/>
      <c r="D56" s="31"/>
      <c r="E56" s="28" t="s">
        <v>69</v>
      </c>
      <c r="F56" s="32"/>
      <c r="G56" s="33"/>
      <c r="H56" s="31"/>
      <c r="I56" s="28" t="s">
        <v>70</v>
      </c>
      <c r="J56" s="32"/>
      <c r="K56" s="34"/>
      <c r="L56" s="31"/>
      <c r="M56" s="28" t="s">
        <v>71</v>
      </c>
      <c r="N56" s="32"/>
      <c r="O56" s="34"/>
    </row>
    <row r="57" spans="1:15" ht="15" x14ac:dyDescent="0.25">
      <c r="A57" s="1" t="s">
        <v>172</v>
      </c>
      <c r="B57" s="1" t="s">
        <v>299</v>
      </c>
      <c r="C57" s="1">
        <v>39</v>
      </c>
      <c r="D57" s="38"/>
      <c r="E57" s="1" t="s">
        <v>129</v>
      </c>
      <c r="F57" s="1" t="s">
        <v>300</v>
      </c>
      <c r="G57" s="1">
        <v>90</v>
      </c>
      <c r="H57" s="38"/>
      <c r="I57" s="1" t="s">
        <v>122</v>
      </c>
      <c r="J57" s="1" t="s">
        <v>298</v>
      </c>
      <c r="K57" s="1">
        <v>14</v>
      </c>
      <c r="L57" s="38"/>
      <c r="M57" s="1" t="s">
        <v>127</v>
      </c>
      <c r="N57" s="1" t="s">
        <v>300</v>
      </c>
      <c r="O57" s="1">
        <v>4</v>
      </c>
    </row>
    <row r="58" spans="1:15" ht="15" x14ac:dyDescent="0.25">
      <c r="A58" s="1" t="s">
        <v>129</v>
      </c>
      <c r="B58" s="1" t="s">
        <v>300</v>
      </c>
      <c r="C58" s="1">
        <v>37</v>
      </c>
      <c r="D58" s="38"/>
      <c r="E58" s="1" t="s">
        <v>172</v>
      </c>
      <c r="F58" s="1" t="s">
        <v>299</v>
      </c>
      <c r="G58" s="1">
        <v>74</v>
      </c>
      <c r="H58" s="38"/>
      <c r="I58" s="1" t="s">
        <v>129</v>
      </c>
      <c r="J58" s="1" t="s">
        <v>300</v>
      </c>
      <c r="K58" s="1">
        <v>13</v>
      </c>
      <c r="L58" s="38"/>
      <c r="M58" s="1" t="s">
        <v>122</v>
      </c>
      <c r="N58" s="1" t="s">
        <v>298</v>
      </c>
      <c r="O58" s="1">
        <v>3</v>
      </c>
    </row>
    <row r="59" spans="1:15" ht="15" x14ac:dyDescent="0.25">
      <c r="A59" s="1" t="s">
        <v>169</v>
      </c>
      <c r="B59" s="1" t="s">
        <v>299</v>
      </c>
      <c r="C59" s="1">
        <v>32</v>
      </c>
      <c r="D59" s="38"/>
      <c r="E59" s="1" t="s">
        <v>169</v>
      </c>
      <c r="F59" s="1" t="s">
        <v>299</v>
      </c>
      <c r="G59" s="1">
        <v>67</v>
      </c>
      <c r="H59" s="38"/>
      <c r="I59" s="1" t="s">
        <v>172</v>
      </c>
      <c r="J59" s="1" t="s">
        <v>299</v>
      </c>
      <c r="K59" s="1">
        <v>12</v>
      </c>
      <c r="L59" s="38"/>
      <c r="M59" s="1" t="s">
        <v>129</v>
      </c>
      <c r="N59" s="1" t="s">
        <v>300</v>
      </c>
      <c r="O59" s="1">
        <v>2</v>
      </c>
    </row>
    <row r="60" spans="1:15" ht="15" x14ac:dyDescent="0.25">
      <c r="A60" s="1" t="s">
        <v>127</v>
      </c>
      <c r="B60" s="1" t="s">
        <v>300</v>
      </c>
      <c r="C60" s="1">
        <v>30</v>
      </c>
      <c r="D60" s="38"/>
      <c r="E60" s="1" t="s">
        <v>122</v>
      </c>
      <c r="F60" s="1" t="s">
        <v>298</v>
      </c>
      <c r="G60" s="1">
        <v>52</v>
      </c>
      <c r="H60" s="38"/>
      <c r="I60" s="1" t="s">
        <v>169</v>
      </c>
      <c r="J60" s="1" t="s">
        <v>299</v>
      </c>
      <c r="K60" s="1">
        <v>10</v>
      </c>
      <c r="L60" s="38"/>
      <c r="M60" s="1" t="s">
        <v>172</v>
      </c>
      <c r="N60" s="1" t="s">
        <v>299</v>
      </c>
      <c r="O60" s="1">
        <v>2</v>
      </c>
    </row>
    <row r="61" spans="1:15" ht="15" x14ac:dyDescent="0.25">
      <c r="A61" s="1" t="s">
        <v>122</v>
      </c>
      <c r="B61" s="1" t="s">
        <v>298</v>
      </c>
      <c r="C61" s="1">
        <v>25</v>
      </c>
      <c r="D61" s="38"/>
      <c r="E61" s="1" t="s">
        <v>127</v>
      </c>
      <c r="F61" s="1" t="s">
        <v>300</v>
      </c>
      <c r="G61" s="1">
        <v>45</v>
      </c>
      <c r="H61" s="38"/>
      <c r="I61" s="1" t="s">
        <v>134</v>
      </c>
      <c r="J61" s="1" t="s">
        <v>298</v>
      </c>
      <c r="K61" s="1">
        <v>7</v>
      </c>
      <c r="L61" s="38"/>
      <c r="M61" s="1" t="s">
        <v>169</v>
      </c>
      <c r="N61" s="1" t="s">
        <v>299</v>
      </c>
      <c r="O61" s="1">
        <v>1</v>
      </c>
    </row>
    <row r="62" spans="1:15" x14ac:dyDescent="0.2">
      <c r="A62" s="28" t="s">
        <v>72</v>
      </c>
      <c r="B62" s="32"/>
      <c r="C62" s="34"/>
      <c r="D62" s="31"/>
      <c r="E62" s="28" t="s">
        <v>97</v>
      </c>
      <c r="F62" s="32"/>
      <c r="G62" s="33"/>
      <c r="H62" s="31"/>
      <c r="I62" s="28" t="s">
        <v>75</v>
      </c>
      <c r="J62" s="32"/>
      <c r="K62" s="34"/>
      <c r="L62" s="31"/>
      <c r="M62" s="28" t="s">
        <v>76</v>
      </c>
      <c r="N62" s="32"/>
      <c r="O62" s="34"/>
    </row>
    <row r="63" spans="1:15" ht="15" x14ac:dyDescent="0.25">
      <c r="A63" s="1" t="s">
        <v>129</v>
      </c>
      <c r="B63" s="1" t="s">
        <v>300</v>
      </c>
      <c r="C63" s="1">
        <v>5</v>
      </c>
      <c r="D63" s="38"/>
      <c r="E63" s="1" t="s">
        <v>122</v>
      </c>
      <c r="F63" s="1" t="s">
        <v>298</v>
      </c>
      <c r="G63" s="1">
        <v>103</v>
      </c>
      <c r="H63" s="38"/>
      <c r="I63" s="1" t="s">
        <v>127</v>
      </c>
      <c r="J63" s="1" t="s">
        <v>300</v>
      </c>
      <c r="K63" s="1">
        <v>48</v>
      </c>
      <c r="L63" s="38"/>
      <c r="M63" s="1" t="s">
        <v>172</v>
      </c>
      <c r="N63" s="1" t="s">
        <v>299</v>
      </c>
      <c r="O63" s="1">
        <v>9</v>
      </c>
    </row>
    <row r="64" spans="1:15" ht="15" x14ac:dyDescent="0.25">
      <c r="A64" s="1" t="s">
        <v>169</v>
      </c>
      <c r="B64" s="1" t="s">
        <v>299</v>
      </c>
      <c r="C64" s="1">
        <v>3</v>
      </c>
      <c r="D64" s="38"/>
      <c r="E64" s="1" t="s">
        <v>172</v>
      </c>
      <c r="F64" s="1" t="s">
        <v>299</v>
      </c>
      <c r="G64" s="1">
        <v>80</v>
      </c>
      <c r="H64" s="38"/>
      <c r="I64" s="1" t="s">
        <v>172</v>
      </c>
      <c r="J64" s="1" t="s">
        <v>299</v>
      </c>
      <c r="K64" s="1">
        <v>46</v>
      </c>
      <c r="L64" s="38"/>
      <c r="M64" s="1" t="s">
        <v>145</v>
      </c>
      <c r="N64" s="1" t="s">
        <v>301</v>
      </c>
      <c r="O64" s="1">
        <v>8</v>
      </c>
    </row>
    <row r="65" spans="1:15" ht="15" x14ac:dyDescent="0.25">
      <c r="A65" s="1" t="s">
        <v>122</v>
      </c>
      <c r="B65" s="1" t="s">
        <v>298</v>
      </c>
      <c r="C65" s="1">
        <v>2</v>
      </c>
      <c r="D65" s="38"/>
      <c r="E65" s="1" t="s">
        <v>127</v>
      </c>
      <c r="F65" s="1" t="s">
        <v>300</v>
      </c>
      <c r="G65" s="1">
        <v>63</v>
      </c>
      <c r="H65" s="38"/>
      <c r="I65" s="1" t="s">
        <v>122</v>
      </c>
      <c r="J65" s="1" t="s">
        <v>298</v>
      </c>
      <c r="K65" s="1">
        <v>35</v>
      </c>
      <c r="L65" s="38"/>
      <c r="M65" s="1" t="s">
        <v>122</v>
      </c>
      <c r="N65" s="1" t="s">
        <v>298</v>
      </c>
      <c r="O65" s="1">
        <v>7</v>
      </c>
    </row>
    <row r="66" spans="1:15" ht="15" x14ac:dyDescent="0.25">
      <c r="A66" s="1" t="s">
        <v>172</v>
      </c>
      <c r="B66" s="1" t="s">
        <v>299</v>
      </c>
      <c r="C66" s="1">
        <v>2</v>
      </c>
      <c r="D66" s="38"/>
      <c r="E66" s="1" t="s">
        <v>169</v>
      </c>
      <c r="F66" s="1" t="s">
        <v>299</v>
      </c>
      <c r="G66" s="1">
        <v>63</v>
      </c>
      <c r="H66" s="38"/>
      <c r="I66" s="1" t="s">
        <v>144</v>
      </c>
      <c r="J66" s="1" t="s">
        <v>301</v>
      </c>
      <c r="K66" s="1">
        <v>28</v>
      </c>
      <c r="L66" s="38"/>
      <c r="M66" s="1" t="s">
        <v>127</v>
      </c>
      <c r="N66" s="1" t="s">
        <v>300</v>
      </c>
      <c r="O66" s="1">
        <v>7</v>
      </c>
    </row>
    <row r="67" spans="1:15" ht="15" x14ac:dyDescent="0.25">
      <c r="A67" s="1" t="s">
        <v>147</v>
      </c>
      <c r="B67" s="1" t="s">
        <v>301</v>
      </c>
      <c r="C67" s="1">
        <v>2</v>
      </c>
      <c r="D67" s="38"/>
      <c r="E67" s="1" t="s">
        <v>129</v>
      </c>
      <c r="F67" s="1" t="s">
        <v>300</v>
      </c>
      <c r="G67" s="1">
        <v>53</v>
      </c>
      <c r="H67" s="38"/>
      <c r="I67" s="1" t="s">
        <v>129</v>
      </c>
      <c r="J67" s="1" t="s">
        <v>300</v>
      </c>
      <c r="K67" s="1">
        <v>27</v>
      </c>
      <c r="L67" s="38"/>
      <c r="M67" s="1" t="s">
        <v>134</v>
      </c>
      <c r="N67" s="1" t="s">
        <v>298</v>
      </c>
      <c r="O67" s="1">
        <v>6</v>
      </c>
    </row>
    <row r="68" spans="1:15" x14ac:dyDescent="0.2">
      <c r="A68" s="28" t="s">
        <v>98</v>
      </c>
      <c r="B68" s="32"/>
      <c r="C68" s="34"/>
      <c r="D68" s="31"/>
      <c r="E68" s="28" t="s">
        <v>99</v>
      </c>
      <c r="F68" s="32"/>
      <c r="G68" s="33"/>
      <c r="H68" s="31"/>
      <c r="I68" s="28" t="s">
        <v>100</v>
      </c>
      <c r="J68" s="32"/>
      <c r="K68" s="34"/>
      <c r="L68" s="31"/>
      <c r="M68" s="28" t="s">
        <v>101</v>
      </c>
      <c r="N68" s="32"/>
      <c r="O68" s="34"/>
    </row>
    <row r="69" spans="1:15" ht="15" x14ac:dyDescent="0.25">
      <c r="A69" s="1" t="s">
        <v>148</v>
      </c>
      <c r="B69" s="1" t="s">
        <v>301</v>
      </c>
      <c r="C69" s="1">
        <v>1</v>
      </c>
      <c r="D69" s="38"/>
      <c r="E69" s="1" t="s">
        <v>129</v>
      </c>
      <c r="F69" s="1" t="s">
        <v>300</v>
      </c>
      <c r="G69" s="1">
        <v>3</v>
      </c>
      <c r="H69" s="38"/>
      <c r="I69" s="1" t="s">
        <v>122</v>
      </c>
      <c r="J69" s="1" t="s">
        <v>298</v>
      </c>
      <c r="K69" s="1">
        <v>17</v>
      </c>
      <c r="L69" s="38"/>
      <c r="M69" s="1" t="s">
        <v>131</v>
      </c>
      <c r="N69" s="1" t="s">
        <v>300</v>
      </c>
      <c r="O69" s="1">
        <v>4</v>
      </c>
    </row>
    <row r="70" spans="1:15" ht="15" x14ac:dyDescent="0.25">
      <c r="A70" s="1" t="s">
        <v>172</v>
      </c>
      <c r="B70" s="1" t="s">
        <v>299</v>
      </c>
      <c r="C70" s="1">
        <v>1</v>
      </c>
      <c r="D70" s="38"/>
      <c r="E70" s="1" t="s">
        <v>152</v>
      </c>
      <c r="F70" s="1" t="s">
        <v>301</v>
      </c>
      <c r="G70" s="1">
        <v>3</v>
      </c>
      <c r="H70" s="38"/>
      <c r="I70" s="1" t="s">
        <v>172</v>
      </c>
      <c r="J70" s="1" t="s">
        <v>299</v>
      </c>
      <c r="K70" s="1">
        <v>16</v>
      </c>
      <c r="L70" s="38"/>
      <c r="M70" s="1" t="s">
        <v>127</v>
      </c>
      <c r="N70" s="1" t="s">
        <v>300</v>
      </c>
      <c r="O70" s="1">
        <v>2</v>
      </c>
    </row>
    <row r="71" spans="1:15" ht="15" x14ac:dyDescent="0.25">
      <c r="A71" s="47"/>
      <c r="B71" s="47"/>
      <c r="C71" s="47"/>
      <c r="D71" s="38"/>
      <c r="E71" s="1" t="s">
        <v>268</v>
      </c>
      <c r="F71" s="1" t="s">
        <v>298</v>
      </c>
      <c r="G71" s="1">
        <v>3</v>
      </c>
      <c r="H71" s="38"/>
      <c r="I71" s="1" t="s">
        <v>127</v>
      </c>
      <c r="J71" s="1" t="s">
        <v>300</v>
      </c>
      <c r="K71" s="1">
        <v>11</v>
      </c>
      <c r="L71" s="38"/>
      <c r="M71" s="1" t="s">
        <v>172</v>
      </c>
      <c r="N71" s="1" t="s">
        <v>299</v>
      </c>
      <c r="O71" s="1">
        <v>2</v>
      </c>
    </row>
    <row r="72" spans="1:15" ht="15" x14ac:dyDescent="0.25">
      <c r="A72" s="47"/>
      <c r="B72" s="47"/>
      <c r="C72" s="47"/>
      <c r="D72" s="38"/>
      <c r="E72" s="1" t="s">
        <v>144</v>
      </c>
      <c r="F72" s="1" t="s">
        <v>301</v>
      </c>
      <c r="G72" s="1">
        <v>2</v>
      </c>
      <c r="H72" s="38"/>
      <c r="I72" s="1" t="s">
        <v>144</v>
      </c>
      <c r="J72" s="1" t="s">
        <v>301</v>
      </c>
      <c r="K72" s="1">
        <v>10</v>
      </c>
      <c r="L72" s="38"/>
      <c r="M72" s="1" t="s">
        <v>152</v>
      </c>
      <c r="N72" s="1" t="s">
        <v>301</v>
      </c>
      <c r="O72" s="1">
        <v>1</v>
      </c>
    </row>
    <row r="73" spans="1:15" ht="15" x14ac:dyDescent="0.25">
      <c r="A73" s="47"/>
      <c r="B73" s="47"/>
      <c r="C73" s="47"/>
      <c r="D73" s="38"/>
      <c r="E73" s="1" t="s">
        <v>146</v>
      </c>
      <c r="F73" s="1" t="s">
        <v>301</v>
      </c>
      <c r="G73" s="1">
        <v>2</v>
      </c>
      <c r="H73" s="38"/>
      <c r="I73" s="1" t="s">
        <v>145</v>
      </c>
      <c r="J73" s="1" t="s">
        <v>301</v>
      </c>
      <c r="K73" s="1">
        <v>9</v>
      </c>
      <c r="L73" s="38"/>
      <c r="M73" s="1" t="s">
        <v>268</v>
      </c>
      <c r="N73" s="1" t="s">
        <v>298</v>
      </c>
      <c r="O73" s="1">
        <v>1</v>
      </c>
    </row>
    <row r="74" spans="1:15" x14ac:dyDescent="0.2">
      <c r="A74" s="28" t="s">
        <v>102</v>
      </c>
      <c r="B74" s="32"/>
      <c r="C74" s="34"/>
      <c r="D74" s="31"/>
      <c r="E74" s="28" t="s">
        <v>103</v>
      </c>
      <c r="F74" s="32"/>
      <c r="G74" s="33"/>
      <c r="H74" s="31"/>
      <c r="I74" s="28" t="s">
        <v>104</v>
      </c>
      <c r="J74" s="32"/>
      <c r="K74" s="34"/>
      <c r="L74" s="31"/>
      <c r="M74" s="28" t="s">
        <v>105</v>
      </c>
      <c r="N74" s="32"/>
      <c r="O74" s="34"/>
    </row>
    <row r="75" spans="1:15" ht="15" x14ac:dyDescent="0.25">
      <c r="A75" s="1" t="s">
        <v>134</v>
      </c>
      <c r="B75" s="1" t="s">
        <v>298</v>
      </c>
      <c r="C75" s="1">
        <v>5</v>
      </c>
      <c r="D75" s="38"/>
      <c r="E75" s="1" t="s">
        <v>147</v>
      </c>
      <c r="F75" s="1" t="s">
        <v>301</v>
      </c>
      <c r="G75" s="1">
        <v>7</v>
      </c>
      <c r="H75" s="38"/>
      <c r="I75" s="1" t="s">
        <v>122</v>
      </c>
      <c r="J75" s="1" t="s">
        <v>298</v>
      </c>
      <c r="K75" s="1">
        <v>9</v>
      </c>
      <c r="L75" s="38"/>
      <c r="M75" s="1" t="s">
        <v>122</v>
      </c>
      <c r="N75" s="1" t="s">
        <v>298</v>
      </c>
      <c r="O75" s="1">
        <v>9</v>
      </c>
    </row>
    <row r="76" spans="1:15" ht="15" x14ac:dyDescent="0.25">
      <c r="A76" s="1" t="s">
        <v>148</v>
      </c>
      <c r="B76" s="1" t="s">
        <v>301</v>
      </c>
      <c r="C76" s="1">
        <v>4</v>
      </c>
      <c r="D76" s="38"/>
      <c r="E76" s="1" t="s">
        <v>152</v>
      </c>
      <c r="F76" s="1" t="s">
        <v>301</v>
      </c>
      <c r="G76" s="1">
        <v>3</v>
      </c>
      <c r="H76" s="38"/>
      <c r="I76" s="1" t="s">
        <v>172</v>
      </c>
      <c r="J76" s="1" t="s">
        <v>299</v>
      </c>
      <c r="K76" s="1">
        <v>9</v>
      </c>
      <c r="L76" s="38"/>
      <c r="M76" s="1" t="s">
        <v>172</v>
      </c>
      <c r="N76" s="1" t="s">
        <v>299</v>
      </c>
      <c r="O76" s="1">
        <v>4</v>
      </c>
    </row>
    <row r="77" spans="1:15" ht="15" x14ac:dyDescent="0.25">
      <c r="A77" s="1" t="s">
        <v>147</v>
      </c>
      <c r="B77" s="1" t="s">
        <v>301</v>
      </c>
      <c r="C77" s="1">
        <v>2</v>
      </c>
      <c r="D77" s="38"/>
      <c r="E77" s="1" t="s">
        <v>122</v>
      </c>
      <c r="F77" s="1" t="s">
        <v>298</v>
      </c>
      <c r="G77" s="1">
        <v>2</v>
      </c>
      <c r="H77" s="38"/>
      <c r="I77" s="1" t="s">
        <v>129</v>
      </c>
      <c r="J77" s="1" t="s">
        <v>300</v>
      </c>
      <c r="K77" s="1">
        <v>7</v>
      </c>
      <c r="L77" s="38"/>
      <c r="M77" s="1" t="s">
        <v>129</v>
      </c>
      <c r="N77" s="1" t="s">
        <v>300</v>
      </c>
      <c r="O77" s="1">
        <v>4</v>
      </c>
    </row>
    <row r="78" spans="1:15" ht="15" x14ac:dyDescent="0.25">
      <c r="A78" s="1" t="s">
        <v>169</v>
      </c>
      <c r="B78" s="1" t="s">
        <v>299</v>
      </c>
      <c r="C78" s="1">
        <v>2</v>
      </c>
      <c r="D78" s="38"/>
      <c r="E78" s="1" t="s">
        <v>145</v>
      </c>
      <c r="F78" s="1" t="s">
        <v>301</v>
      </c>
      <c r="G78" s="1">
        <v>2</v>
      </c>
      <c r="H78" s="38"/>
      <c r="I78" s="1" t="s">
        <v>127</v>
      </c>
      <c r="J78" s="1" t="s">
        <v>300</v>
      </c>
      <c r="K78" s="1">
        <v>6</v>
      </c>
      <c r="L78" s="38"/>
      <c r="M78" s="1" t="s">
        <v>169</v>
      </c>
      <c r="N78" s="1" t="s">
        <v>299</v>
      </c>
      <c r="O78" s="1">
        <v>4</v>
      </c>
    </row>
    <row r="79" spans="1:15" ht="15" x14ac:dyDescent="0.25">
      <c r="A79" s="1" t="s">
        <v>135</v>
      </c>
      <c r="B79" s="1" t="s">
        <v>298</v>
      </c>
      <c r="C79" s="1">
        <v>2</v>
      </c>
      <c r="D79" s="38"/>
      <c r="E79" s="1" t="s">
        <v>131</v>
      </c>
      <c r="F79" s="1" t="s">
        <v>300</v>
      </c>
      <c r="G79" s="1">
        <v>2</v>
      </c>
      <c r="H79" s="38"/>
      <c r="I79" s="1" t="s">
        <v>169</v>
      </c>
      <c r="J79" s="1" t="s">
        <v>299</v>
      </c>
      <c r="K79" s="1">
        <v>5</v>
      </c>
      <c r="L79" s="38"/>
      <c r="M79" s="1" t="s">
        <v>127</v>
      </c>
      <c r="N79" s="1" t="s">
        <v>300</v>
      </c>
      <c r="O79" s="1">
        <v>3</v>
      </c>
    </row>
    <row r="80" spans="1:15" x14ac:dyDescent="0.2">
      <c r="A80" s="28" t="s">
        <v>106</v>
      </c>
      <c r="B80" s="32"/>
      <c r="C80" s="34"/>
      <c r="D80" s="31"/>
      <c r="E80" s="28" t="s">
        <v>107</v>
      </c>
      <c r="F80" s="32"/>
      <c r="G80" s="33"/>
      <c r="H80" s="31"/>
      <c r="I80" s="28" t="s">
        <v>108</v>
      </c>
      <c r="J80" s="32"/>
      <c r="K80" s="34"/>
      <c r="L80" s="31"/>
      <c r="M80" s="28" t="s">
        <v>48</v>
      </c>
      <c r="N80" s="32"/>
      <c r="O80" s="34"/>
    </row>
    <row r="81" spans="1:15" ht="15" x14ac:dyDescent="0.25">
      <c r="A81" s="1" t="s">
        <v>127</v>
      </c>
      <c r="B81" s="1" t="s">
        <v>300</v>
      </c>
      <c r="C81" s="1">
        <v>5</v>
      </c>
      <c r="D81" s="38"/>
      <c r="E81" s="1" t="s">
        <v>147</v>
      </c>
      <c r="F81" s="1" t="s">
        <v>301</v>
      </c>
      <c r="G81" s="1">
        <v>1</v>
      </c>
      <c r="H81" s="38"/>
      <c r="I81" s="1" t="s">
        <v>135</v>
      </c>
      <c r="J81" s="1" t="s">
        <v>298</v>
      </c>
      <c r="K81" s="1">
        <v>1</v>
      </c>
      <c r="L81" s="38"/>
      <c r="M81" s="1" t="s">
        <v>283</v>
      </c>
      <c r="N81" s="1" t="s">
        <v>301</v>
      </c>
      <c r="O81" s="13">
        <v>0</v>
      </c>
    </row>
    <row r="82" spans="1:15" ht="15" x14ac:dyDescent="0.25">
      <c r="A82" s="1" t="s">
        <v>172</v>
      </c>
      <c r="B82" s="1" t="s">
        <v>299</v>
      </c>
      <c r="C82" s="1">
        <v>5</v>
      </c>
      <c r="D82" s="38"/>
      <c r="E82" s="36"/>
      <c r="F82" s="37"/>
      <c r="G82" s="39"/>
      <c r="H82" s="38"/>
      <c r="I82" s="36"/>
      <c r="J82" s="37"/>
      <c r="K82" s="37"/>
      <c r="L82" s="38"/>
      <c r="M82" s="1" t="s">
        <v>122</v>
      </c>
      <c r="N82" s="1" t="s">
        <v>298</v>
      </c>
      <c r="O82" s="13">
        <v>2.61</v>
      </c>
    </row>
    <row r="83" spans="1:15" ht="15" x14ac:dyDescent="0.25">
      <c r="A83" s="1" t="s">
        <v>129</v>
      </c>
      <c r="B83" s="1" t="s">
        <v>300</v>
      </c>
      <c r="C83" s="1">
        <v>3</v>
      </c>
      <c r="D83" s="38"/>
      <c r="E83" s="36"/>
      <c r="F83" s="37"/>
      <c r="G83" s="39"/>
      <c r="H83" s="38"/>
      <c r="I83" s="36"/>
      <c r="J83" s="37"/>
      <c r="K83" s="37"/>
      <c r="L83" s="38"/>
      <c r="M83" s="1" t="s">
        <v>145</v>
      </c>
      <c r="N83" s="1" t="s">
        <v>301</v>
      </c>
      <c r="O83" s="13">
        <v>3.21</v>
      </c>
    </row>
    <row r="84" spans="1:15" ht="15" x14ac:dyDescent="0.25">
      <c r="A84" s="1" t="s">
        <v>148</v>
      </c>
      <c r="B84" s="1" t="s">
        <v>301</v>
      </c>
      <c r="C84" s="1">
        <v>3</v>
      </c>
      <c r="D84" s="38"/>
      <c r="E84" s="36"/>
      <c r="F84" s="37"/>
      <c r="G84" s="39"/>
      <c r="H84" s="38"/>
      <c r="I84" s="36"/>
      <c r="J84" s="37"/>
      <c r="K84" s="37"/>
      <c r="L84" s="38"/>
      <c r="M84" s="1" t="s">
        <v>156</v>
      </c>
      <c r="N84" s="1" t="s">
        <v>298</v>
      </c>
      <c r="O84" s="13">
        <v>3.5</v>
      </c>
    </row>
    <row r="85" spans="1:15" ht="15" x14ac:dyDescent="0.25">
      <c r="A85" s="1" t="s">
        <v>147</v>
      </c>
      <c r="B85" s="1" t="s">
        <v>301</v>
      </c>
      <c r="C85" s="1">
        <v>2</v>
      </c>
      <c r="D85" s="38"/>
      <c r="E85" s="36"/>
      <c r="F85" s="37"/>
      <c r="G85" s="39"/>
      <c r="H85" s="38"/>
      <c r="I85" s="36"/>
      <c r="J85" s="37"/>
      <c r="K85" s="37"/>
      <c r="L85" s="38"/>
      <c r="M85" s="1" t="s">
        <v>129</v>
      </c>
      <c r="N85" s="1" t="s">
        <v>300</v>
      </c>
      <c r="O85" s="13">
        <v>4.47</v>
      </c>
    </row>
    <row r="86" spans="1:15" x14ac:dyDescent="0.2">
      <c r="A86" s="28" t="s">
        <v>109</v>
      </c>
      <c r="B86" s="37"/>
      <c r="C86" s="37"/>
      <c r="D86" s="38"/>
      <c r="E86" s="36"/>
      <c r="F86" s="37"/>
      <c r="G86" s="39"/>
      <c r="H86" s="38"/>
      <c r="I86" s="36"/>
      <c r="J86" s="37"/>
      <c r="K86" s="37"/>
      <c r="L86" s="38"/>
      <c r="M86" s="36"/>
      <c r="N86" s="37"/>
      <c r="O86" s="44"/>
    </row>
    <row r="87" spans="1:15" ht="15" x14ac:dyDescent="0.25">
      <c r="A87" s="1" t="s">
        <v>127</v>
      </c>
      <c r="B87" s="1" t="s">
        <v>300</v>
      </c>
      <c r="C87" s="1">
        <v>3</v>
      </c>
      <c r="D87" s="38"/>
      <c r="E87" s="36"/>
      <c r="F87" s="37"/>
      <c r="G87" s="39"/>
      <c r="H87" s="38"/>
      <c r="I87" s="36"/>
      <c r="J87" s="37"/>
      <c r="K87" s="37"/>
      <c r="L87" s="38"/>
      <c r="M87" s="36"/>
      <c r="N87" s="37"/>
      <c r="O87" s="44"/>
    </row>
    <row r="88" spans="1:15" ht="15" x14ac:dyDescent="0.25">
      <c r="A88" s="1" t="s">
        <v>134</v>
      </c>
      <c r="B88" s="1" t="s">
        <v>298</v>
      </c>
      <c r="C88" s="1">
        <v>2</v>
      </c>
      <c r="D88" s="38"/>
      <c r="E88" s="36"/>
      <c r="F88" s="37"/>
      <c r="G88" s="39"/>
      <c r="H88" s="38"/>
      <c r="I88" s="36"/>
      <c r="J88" s="37"/>
      <c r="K88" s="37"/>
      <c r="L88" s="38"/>
      <c r="M88" s="36"/>
      <c r="N88" s="37"/>
      <c r="O88" s="44"/>
    </row>
    <row r="89" spans="1:15" ht="15" x14ac:dyDescent="0.25">
      <c r="A89" s="1" t="s">
        <v>129</v>
      </c>
      <c r="B89" s="1" t="s">
        <v>300</v>
      </c>
      <c r="C89" s="1">
        <v>1</v>
      </c>
      <c r="D89" s="38"/>
      <c r="E89" s="36"/>
      <c r="F89" s="37"/>
      <c r="G89" s="39"/>
      <c r="H89" s="38"/>
      <c r="I89" s="36"/>
      <c r="J89" s="37"/>
      <c r="K89" s="37"/>
      <c r="L89" s="38"/>
      <c r="M89" s="36"/>
      <c r="N89" s="37"/>
      <c r="O89" s="44"/>
    </row>
    <row r="90" spans="1:15" x14ac:dyDescent="0.2">
      <c r="A90" s="36"/>
      <c r="B90" s="37"/>
      <c r="C90" s="37"/>
      <c r="D90" s="38"/>
      <c r="E90" s="36"/>
      <c r="F90" s="37"/>
      <c r="G90" s="39"/>
      <c r="H90" s="38"/>
      <c r="I90" s="36"/>
      <c r="J90" s="37"/>
      <c r="K90" s="37"/>
      <c r="L90" s="38"/>
      <c r="M90" s="36"/>
      <c r="N90" s="37"/>
      <c r="O90" s="44"/>
    </row>
    <row r="91" spans="1:15" x14ac:dyDescent="0.2">
      <c r="A91" s="36"/>
      <c r="B91" s="37"/>
      <c r="C91" s="37"/>
      <c r="D91" s="38"/>
      <c r="E91" s="36"/>
      <c r="F91" s="37"/>
      <c r="G91" s="39"/>
      <c r="H91" s="38"/>
      <c r="I91" s="36"/>
      <c r="J91" s="37"/>
      <c r="K91" s="37"/>
      <c r="L91" s="38"/>
      <c r="M91" s="36"/>
      <c r="N91" s="37"/>
      <c r="O91" s="44"/>
    </row>
    <row r="92" spans="1:15" x14ac:dyDescent="0.2">
      <c r="A92" s="36"/>
      <c r="B92" s="37"/>
      <c r="C92" s="37"/>
      <c r="D92" s="38"/>
      <c r="E92" s="36"/>
      <c r="F92" s="37"/>
      <c r="G92" s="39"/>
      <c r="H92" s="38"/>
      <c r="I92" s="36"/>
      <c r="J92" s="37"/>
      <c r="K92" s="37"/>
      <c r="L92" s="38"/>
      <c r="M92" s="36"/>
      <c r="N92" s="37"/>
      <c r="O92" s="44"/>
    </row>
    <row r="93" spans="1:15" x14ac:dyDescent="0.2">
      <c r="A93" s="36"/>
      <c r="B93" s="37"/>
      <c r="C93" s="37"/>
      <c r="D93" s="38"/>
      <c r="E93" s="36"/>
      <c r="F93" s="37"/>
      <c r="G93" s="39"/>
      <c r="H93" s="38"/>
      <c r="I93" s="36"/>
      <c r="J93" s="37"/>
      <c r="K93" s="37"/>
      <c r="L93" s="38"/>
      <c r="M93" s="36"/>
      <c r="N93" s="37"/>
      <c r="O93" s="44"/>
    </row>
    <row r="94" spans="1:15" x14ac:dyDescent="0.2">
      <c r="A94" s="36"/>
      <c r="B94" s="37"/>
      <c r="C94" s="37"/>
      <c r="D94" s="38"/>
      <c r="E94" s="36"/>
      <c r="F94" s="37"/>
      <c r="G94" s="39"/>
      <c r="H94" s="38"/>
      <c r="I94" s="36"/>
      <c r="J94" s="37"/>
      <c r="K94" s="37"/>
      <c r="L94" s="38"/>
      <c r="M94" s="36"/>
      <c r="N94" s="37"/>
      <c r="O94" s="44"/>
    </row>
    <row r="95" spans="1:15" x14ac:dyDescent="0.2">
      <c r="A95" s="36"/>
      <c r="B95" s="37"/>
      <c r="C95" s="37"/>
      <c r="D95" s="38"/>
      <c r="E95" s="36"/>
      <c r="F95" s="37"/>
      <c r="G95" s="39"/>
      <c r="H95" s="38"/>
      <c r="I95" s="36"/>
      <c r="J95" s="37"/>
      <c r="K95" s="37"/>
      <c r="L95" s="38"/>
      <c r="M95" s="36"/>
      <c r="N95" s="37"/>
      <c r="O95" s="44"/>
    </row>
    <row r="96" spans="1:15" x14ac:dyDescent="0.2">
      <c r="A96" s="36"/>
      <c r="B96" s="37"/>
      <c r="C96" s="37"/>
      <c r="D96" s="38"/>
      <c r="E96" s="36"/>
      <c r="F96" s="37"/>
      <c r="G96" s="39"/>
      <c r="H96" s="38"/>
      <c r="I96" s="36"/>
      <c r="J96" s="37"/>
      <c r="K96" s="37"/>
      <c r="L96" s="38"/>
      <c r="M96" s="36"/>
      <c r="N96" s="37"/>
      <c r="O96" s="44"/>
    </row>
    <row r="97" spans="1:15" x14ac:dyDescent="0.2">
      <c r="A97" s="36"/>
      <c r="B97" s="37"/>
      <c r="C97" s="37"/>
      <c r="D97" s="38"/>
      <c r="E97" s="36"/>
      <c r="F97" s="37"/>
      <c r="G97" s="39"/>
      <c r="H97" s="38"/>
      <c r="I97" s="36"/>
      <c r="J97" s="37"/>
      <c r="K97" s="37"/>
      <c r="L97" s="38"/>
      <c r="M97" s="36"/>
      <c r="N97" s="37"/>
      <c r="O97" s="44"/>
    </row>
    <row r="98" spans="1:15" x14ac:dyDescent="0.2">
      <c r="A98" s="36"/>
      <c r="B98" s="37"/>
      <c r="C98" s="37"/>
      <c r="D98" s="38"/>
      <c r="E98" s="36"/>
      <c r="F98" s="37"/>
      <c r="G98" s="39"/>
      <c r="H98" s="38"/>
      <c r="I98" s="36"/>
      <c r="J98" s="37"/>
      <c r="K98" s="37"/>
      <c r="L98" s="38"/>
      <c r="M98" s="36"/>
      <c r="N98" s="37"/>
      <c r="O98" s="44"/>
    </row>
    <row r="99" spans="1:15" x14ac:dyDescent="0.2">
      <c r="A99" s="36"/>
      <c r="B99" s="37"/>
      <c r="C99" s="37"/>
      <c r="D99" s="38"/>
      <c r="E99" s="36"/>
      <c r="F99" s="37"/>
      <c r="G99" s="39"/>
      <c r="H99" s="38"/>
      <c r="I99" s="36"/>
      <c r="J99" s="37"/>
      <c r="K99" s="37"/>
      <c r="L99" s="38"/>
      <c r="M99" s="36"/>
      <c r="N99" s="37"/>
      <c r="O99" s="44"/>
    </row>
    <row r="100" spans="1:15" x14ac:dyDescent="0.2">
      <c r="A100" s="36"/>
      <c r="B100" s="37"/>
      <c r="C100" s="37"/>
      <c r="D100" s="38"/>
      <c r="E100" s="36"/>
      <c r="F100" s="37"/>
      <c r="G100" s="39"/>
      <c r="H100" s="38"/>
      <c r="I100" s="36"/>
      <c r="J100" s="37"/>
      <c r="K100" s="37"/>
      <c r="L100" s="38"/>
      <c r="M100" s="36"/>
      <c r="N100" s="37"/>
      <c r="O100" s="44"/>
    </row>
    <row r="101" spans="1:15" x14ac:dyDescent="0.2">
      <c r="A101" s="36"/>
      <c r="B101" s="37"/>
      <c r="C101" s="37"/>
      <c r="D101" s="38"/>
      <c r="E101" s="36"/>
      <c r="F101" s="37"/>
      <c r="G101" s="39"/>
      <c r="H101" s="38"/>
      <c r="I101" s="36"/>
      <c r="J101" s="37"/>
      <c r="K101" s="37"/>
      <c r="L101" s="38"/>
      <c r="M101" s="36"/>
      <c r="N101" s="37"/>
      <c r="O101" s="44"/>
    </row>
    <row r="102" spans="1:15" x14ac:dyDescent="0.2">
      <c r="A102" s="36"/>
      <c r="B102" s="37"/>
      <c r="C102" s="37"/>
      <c r="D102" s="38"/>
      <c r="E102" s="36"/>
      <c r="F102" s="37"/>
      <c r="G102" s="39"/>
      <c r="H102" s="38"/>
      <c r="I102" s="36"/>
      <c r="J102" s="37"/>
      <c r="K102" s="37"/>
      <c r="L102" s="38"/>
      <c r="M102" s="36"/>
      <c r="N102" s="37"/>
      <c r="O102" s="44"/>
    </row>
    <row r="103" spans="1:15" x14ac:dyDescent="0.2">
      <c r="A103" s="36"/>
      <c r="B103" s="37"/>
      <c r="C103" s="37"/>
      <c r="D103" s="38"/>
      <c r="E103" s="36"/>
      <c r="F103" s="37"/>
      <c r="G103" s="39"/>
      <c r="H103" s="38"/>
      <c r="I103" s="36"/>
      <c r="J103" s="37"/>
      <c r="K103" s="37"/>
      <c r="L103" s="38"/>
      <c r="M103" s="36"/>
      <c r="N103" s="37"/>
      <c r="O103" s="37"/>
    </row>
    <row r="104" spans="1:15" x14ac:dyDescent="0.2">
      <c r="A104" s="45"/>
      <c r="B104" s="34"/>
      <c r="C104" s="34"/>
      <c r="D104" s="31"/>
      <c r="E104" s="45"/>
      <c r="F104" s="34"/>
      <c r="G104" s="33"/>
      <c r="H104" s="31"/>
      <c r="I104" s="45"/>
      <c r="J104" s="34"/>
      <c r="K104" s="34"/>
      <c r="L104" s="31"/>
      <c r="M104" s="45"/>
      <c r="N104" s="34"/>
      <c r="O104" s="34"/>
    </row>
  </sheetData>
  <phoneticPr fontId="6" type="noConversion"/>
  <pageMargins left="0.7" right="0.7" top="0.78740157499999996" bottom="0.78740157499999996" header="0.3" footer="0.3"/>
  <ignoredErrors>
    <ignoredError sqref="G38:G42 G26:G3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6"/>
  <sheetViews>
    <sheetView topLeftCell="A76" workbookViewId="0">
      <selection activeCell="A93" sqref="A93"/>
    </sheetView>
  </sheetViews>
  <sheetFormatPr baseColWidth="10" defaultColWidth="11.42578125" defaultRowHeight="15" x14ac:dyDescent="0.25"/>
  <cols>
    <col min="1" max="1" width="23.5703125" style="1" customWidth="1"/>
    <col min="2" max="18" width="4.7109375" style="1" customWidth="1"/>
    <col min="19" max="19" width="1.28515625" style="1" customWidth="1"/>
    <col min="20" max="22" width="5.7109375" style="9" customWidth="1"/>
    <col min="23" max="23" width="1.28515625" style="1" customWidth="1"/>
    <col min="24" max="32" width="4.7109375" style="1" customWidth="1"/>
    <col min="33" max="33" width="5.7109375" style="9" customWidth="1"/>
    <col min="34" max="34" width="1.28515625" style="1" customWidth="1"/>
    <col min="35" max="44" width="7.140625" style="1" customWidth="1"/>
    <col min="45" max="45" width="7.140625" style="8" customWidth="1"/>
    <col min="46" max="16384" width="11.42578125" style="1"/>
  </cols>
  <sheetData>
    <row r="1" spans="1:45" x14ac:dyDescent="0.25">
      <c r="A1" s="2" t="s">
        <v>114</v>
      </c>
      <c r="B1" s="2" t="s">
        <v>0</v>
      </c>
      <c r="C1" s="2" t="s">
        <v>1</v>
      </c>
      <c r="D1" s="2" t="s">
        <v>33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/>
      <c r="T1" s="7" t="s">
        <v>16</v>
      </c>
      <c r="U1" s="7" t="s">
        <v>17</v>
      </c>
      <c r="V1" s="7" t="s">
        <v>18</v>
      </c>
      <c r="W1" s="2"/>
      <c r="X1" s="2" t="s">
        <v>19</v>
      </c>
      <c r="Y1" s="2" t="s">
        <v>20</v>
      </c>
      <c r="Z1" s="2" t="s">
        <v>21</v>
      </c>
      <c r="AA1" s="2" t="s">
        <v>50</v>
      </c>
      <c r="AB1" s="2" t="s">
        <v>51</v>
      </c>
      <c r="AC1" s="2" t="s">
        <v>52</v>
      </c>
      <c r="AD1" s="2" t="s">
        <v>22</v>
      </c>
      <c r="AE1" s="2" t="s">
        <v>12</v>
      </c>
      <c r="AF1" s="2" t="s">
        <v>13</v>
      </c>
      <c r="AG1" s="7" t="s">
        <v>23</v>
      </c>
      <c r="AH1" s="2"/>
      <c r="AI1" s="4" t="s">
        <v>24</v>
      </c>
      <c r="AJ1" s="4" t="s">
        <v>25</v>
      </c>
      <c r="AK1" s="4" t="s">
        <v>26</v>
      </c>
      <c r="AL1" s="4" t="s">
        <v>4</v>
      </c>
      <c r="AM1" s="4" t="s">
        <v>5</v>
      </c>
      <c r="AN1" s="4" t="s">
        <v>27</v>
      </c>
      <c r="AO1" s="4" t="s">
        <v>28</v>
      </c>
      <c r="AP1" s="4" t="s">
        <v>29</v>
      </c>
      <c r="AQ1" s="4" t="s">
        <v>30</v>
      </c>
      <c r="AR1" s="4" t="s">
        <v>34</v>
      </c>
      <c r="AS1" s="4" t="s">
        <v>31</v>
      </c>
    </row>
    <row r="2" spans="1:45" x14ac:dyDescent="0.25">
      <c r="A2" s="1" t="s">
        <v>180</v>
      </c>
      <c r="B2" s="1">
        <v>14</v>
      </c>
      <c r="C2" s="1">
        <v>10</v>
      </c>
      <c r="D2" s="1">
        <v>2</v>
      </c>
      <c r="E2" s="1">
        <v>2</v>
      </c>
      <c r="F2" s="1">
        <v>1</v>
      </c>
      <c r="J2" s="1">
        <v>1</v>
      </c>
      <c r="K2" s="1">
        <v>6</v>
      </c>
      <c r="L2" s="1">
        <v>3</v>
      </c>
      <c r="N2" s="1">
        <v>1</v>
      </c>
      <c r="T2" s="6">
        <f t="shared" ref="T2:T16" si="0">SUM(F2/C2)</f>
        <v>0.1</v>
      </c>
      <c r="U2" s="6">
        <f t="shared" ref="U2:U16" si="1">SUM(J2/C2)</f>
        <v>0.1</v>
      </c>
      <c r="V2" s="6">
        <f t="shared" ref="V2:V16" si="2">SUM((L2+M2+N2+F2)/(C2+L2+M2+N2+R2))</f>
        <v>0.35714285714285715</v>
      </c>
      <c r="Y2" s="1">
        <v>2</v>
      </c>
      <c r="Z2" s="1">
        <v>1</v>
      </c>
      <c r="AC2" s="1">
        <f t="shared" ref="AC2:AC8" si="3">SUM(X2:Z2)</f>
        <v>3</v>
      </c>
      <c r="AG2" s="6">
        <f t="shared" ref="AG2:AG16" si="4">SUM((X2+Y2)/(X2+Y2+Z2))</f>
        <v>0.66666666666666663</v>
      </c>
      <c r="AI2" s="8"/>
      <c r="AJ2" s="8"/>
      <c r="AK2" s="8"/>
      <c r="AO2" s="1">
        <v>7</v>
      </c>
      <c r="AQ2" s="8">
        <v>18.333333333333332</v>
      </c>
      <c r="AS2" s="8">
        <f t="shared" ref="AS2:AS16" si="5">SUM(AI2:AR2)</f>
        <v>25.333333333333332</v>
      </c>
    </row>
    <row r="3" spans="1:45" x14ac:dyDescent="0.25">
      <c r="A3" s="1" t="s">
        <v>132</v>
      </c>
      <c r="B3" s="1">
        <v>37</v>
      </c>
      <c r="C3" s="1">
        <v>30</v>
      </c>
      <c r="D3" s="1">
        <v>3</v>
      </c>
      <c r="E3" s="1">
        <v>1</v>
      </c>
      <c r="F3" s="1">
        <v>1</v>
      </c>
      <c r="J3" s="1">
        <v>1</v>
      </c>
      <c r="K3" s="1">
        <v>17</v>
      </c>
      <c r="L3" s="1">
        <v>8</v>
      </c>
      <c r="P3" s="1">
        <v>1</v>
      </c>
      <c r="T3" s="6">
        <f t="shared" si="0"/>
        <v>3.3333333333333333E-2</v>
      </c>
      <c r="U3" s="6">
        <f t="shared" si="1"/>
        <v>3.3333333333333333E-2</v>
      </c>
      <c r="V3" s="6">
        <f t="shared" si="2"/>
        <v>0.23684210526315788</v>
      </c>
      <c r="Y3" s="1">
        <v>4</v>
      </c>
      <c r="Z3" s="1">
        <v>2</v>
      </c>
      <c r="AC3" s="1">
        <f t="shared" si="3"/>
        <v>6</v>
      </c>
      <c r="AG3" s="6">
        <f t="shared" si="4"/>
        <v>0.66666666666666663</v>
      </c>
      <c r="AN3" s="8"/>
      <c r="AO3" s="8">
        <v>54.666666666666664</v>
      </c>
      <c r="AQ3" s="1">
        <v>20</v>
      </c>
      <c r="AS3" s="8">
        <f t="shared" si="5"/>
        <v>74.666666666666657</v>
      </c>
    </row>
    <row r="4" spans="1:45" x14ac:dyDescent="0.25">
      <c r="A4" s="1" t="s">
        <v>133</v>
      </c>
      <c r="B4" s="1">
        <v>65</v>
      </c>
      <c r="C4" s="1">
        <v>52</v>
      </c>
      <c r="D4" s="1">
        <v>10</v>
      </c>
      <c r="E4" s="1">
        <v>6</v>
      </c>
      <c r="F4" s="1">
        <v>14</v>
      </c>
      <c r="G4" s="1">
        <v>4</v>
      </c>
      <c r="J4" s="1">
        <v>18</v>
      </c>
      <c r="K4" s="1">
        <v>13</v>
      </c>
      <c r="L4" s="1">
        <v>13</v>
      </c>
      <c r="O4" s="1">
        <v>6</v>
      </c>
      <c r="T4" s="6">
        <f t="shared" si="0"/>
        <v>0.26923076923076922</v>
      </c>
      <c r="U4" s="6">
        <f t="shared" si="1"/>
        <v>0.34615384615384615</v>
      </c>
      <c r="V4" s="6">
        <f t="shared" si="2"/>
        <v>0.41538461538461541</v>
      </c>
      <c r="X4" s="1">
        <v>1</v>
      </c>
      <c r="Y4" s="1">
        <v>19</v>
      </c>
      <c r="Z4" s="1">
        <v>4</v>
      </c>
      <c r="AC4" s="1">
        <f t="shared" si="3"/>
        <v>24</v>
      </c>
      <c r="AG4" s="6">
        <f t="shared" si="4"/>
        <v>0.83333333333333337</v>
      </c>
      <c r="AJ4" s="8"/>
      <c r="AP4" s="8">
        <v>114.66666666666667</v>
      </c>
      <c r="AS4" s="8">
        <f t="shared" si="5"/>
        <v>114.66666666666667</v>
      </c>
    </row>
    <row r="5" spans="1:45" x14ac:dyDescent="0.25">
      <c r="A5" s="1" t="s">
        <v>130</v>
      </c>
      <c r="B5" s="1">
        <v>58</v>
      </c>
      <c r="C5" s="1">
        <v>52</v>
      </c>
      <c r="D5" s="1">
        <v>11</v>
      </c>
      <c r="E5" s="1">
        <v>8</v>
      </c>
      <c r="F5" s="1">
        <v>15</v>
      </c>
      <c r="G5" s="1">
        <v>3</v>
      </c>
      <c r="J5" s="1">
        <v>18</v>
      </c>
      <c r="K5" s="1">
        <v>5</v>
      </c>
      <c r="L5" s="1">
        <v>1</v>
      </c>
      <c r="N5" s="1">
        <v>4</v>
      </c>
      <c r="R5" s="1">
        <v>1</v>
      </c>
      <c r="T5" s="6">
        <f t="shared" si="0"/>
        <v>0.28846153846153844</v>
      </c>
      <c r="U5" s="6">
        <f t="shared" si="1"/>
        <v>0.34615384615384615</v>
      </c>
      <c r="V5" s="6">
        <f t="shared" si="2"/>
        <v>0.34482758620689657</v>
      </c>
      <c r="X5" s="1">
        <v>7</v>
      </c>
      <c r="Y5" s="1">
        <v>96</v>
      </c>
      <c r="Z5" s="1">
        <v>7</v>
      </c>
      <c r="AA5" s="1">
        <v>5</v>
      </c>
      <c r="AC5" s="1">
        <f t="shared" si="3"/>
        <v>110</v>
      </c>
      <c r="AG5" s="6">
        <f t="shared" si="4"/>
        <v>0.9363636363636364</v>
      </c>
      <c r="AK5" s="8">
        <v>85.333333333333329</v>
      </c>
      <c r="AM5" s="1">
        <v>14</v>
      </c>
      <c r="AP5" s="8"/>
      <c r="AQ5" s="8"/>
      <c r="AS5" s="8">
        <f t="shared" si="5"/>
        <v>99.333333333333329</v>
      </c>
    </row>
    <row r="6" spans="1:45" x14ac:dyDescent="0.25">
      <c r="A6" s="1" t="s">
        <v>127</v>
      </c>
      <c r="B6" s="1">
        <v>56</v>
      </c>
      <c r="C6" s="1">
        <v>42</v>
      </c>
      <c r="D6" s="1">
        <v>18</v>
      </c>
      <c r="E6" s="1">
        <v>10</v>
      </c>
      <c r="F6" s="1">
        <v>18</v>
      </c>
      <c r="G6" s="1">
        <v>5</v>
      </c>
      <c r="H6" s="1">
        <v>1</v>
      </c>
      <c r="J6" s="1">
        <v>25</v>
      </c>
      <c r="K6" s="1">
        <v>3</v>
      </c>
      <c r="L6" s="1">
        <v>7</v>
      </c>
      <c r="N6" s="1">
        <v>4</v>
      </c>
      <c r="O6" s="1">
        <v>4</v>
      </c>
      <c r="P6" s="1">
        <v>2</v>
      </c>
      <c r="R6" s="1">
        <v>1</v>
      </c>
      <c r="T6" s="6">
        <f t="shared" si="0"/>
        <v>0.42857142857142855</v>
      </c>
      <c r="U6" s="6">
        <f t="shared" si="1"/>
        <v>0.59523809523809523</v>
      </c>
      <c r="V6" s="6">
        <f t="shared" si="2"/>
        <v>0.53703703703703709</v>
      </c>
      <c r="X6" s="1">
        <v>15</v>
      </c>
      <c r="Y6" s="1">
        <v>18</v>
      </c>
      <c r="Z6" s="1">
        <v>6</v>
      </c>
      <c r="AA6" s="1">
        <v>2</v>
      </c>
      <c r="AC6" s="1">
        <f t="shared" si="3"/>
        <v>39</v>
      </c>
      <c r="AG6" s="6">
        <f t="shared" si="4"/>
        <v>0.84615384615384615</v>
      </c>
      <c r="AI6" s="8">
        <v>46.333333333333336</v>
      </c>
      <c r="AM6" s="1">
        <v>40</v>
      </c>
      <c r="AN6" s="8">
        <v>7.333333333333333</v>
      </c>
      <c r="AP6" s="8"/>
      <c r="AS6" s="8">
        <f t="shared" si="5"/>
        <v>93.666666666666671</v>
      </c>
    </row>
    <row r="7" spans="1:45" x14ac:dyDescent="0.25">
      <c r="A7" s="1" t="s">
        <v>179</v>
      </c>
      <c r="B7" s="1">
        <v>47</v>
      </c>
      <c r="C7" s="1">
        <v>41</v>
      </c>
      <c r="D7" s="1">
        <v>8</v>
      </c>
      <c r="E7" s="1">
        <v>5</v>
      </c>
      <c r="F7" s="1">
        <v>5</v>
      </c>
      <c r="G7" s="1">
        <v>1</v>
      </c>
      <c r="J7" s="1">
        <v>6</v>
      </c>
      <c r="K7" s="1">
        <v>19</v>
      </c>
      <c r="L7" s="1">
        <v>4</v>
      </c>
      <c r="N7" s="1">
        <v>1</v>
      </c>
      <c r="R7" s="1">
        <v>1</v>
      </c>
      <c r="T7" s="6">
        <f t="shared" si="0"/>
        <v>0.12195121951219512</v>
      </c>
      <c r="U7" s="6">
        <f t="shared" si="1"/>
        <v>0.14634146341463414</v>
      </c>
      <c r="V7" s="6">
        <f t="shared" si="2"/>
        <v>0.21276595744680851</v>
      </c>
      <c r="X7" s="1">
        <v>10</v>
      </c>
      <c r="Y7" s="1">
        <v>10</v>
      </c>
      <c r="Z7" s="1">
        <v>6</v>
      </c>
      <c r="AA7" s="1">
        <v>1</v>
      </c>
      <c r="AC7" s="1">
        <f t="shared" si="3"/>
        <v>26</v>
      </c>
      <c r="AG7" s="6">
        <f t="shared" si="4"/>
        <v>0.76923076923076927</v>
      </c>
      <c r="AI7" s="8"/>
      <c r="AK7" s="8"/>
      <c r="AL7" s="8">
        <v>37.333333333333336</v>
      </c>
      <c r="AN7" s="8"/>
      <c r="AO7" s="8">
        <v>32</v>
      </c>
      <c r="AP7" s="8"/>
      <c r="AQ7" s="8">
        <v>13</v>
      </c>
      <c r="AS7" s="8">
        <f t="shared" si="5"/>
        <v>82.333333333333343</v>
      </c>
    </row>
    <row r="8" spans="1:45" x14ac:dyDescent="0.25">
      <c r="A8" s="1" t="s">
        <v>223</v>
      </c>
      <c r="B8" s="1">
        <v>20</v>
      </c>
      <c r="C8" s="1">
        <v>20</v>
      </c>
      <c r="D8" s="1">
        <v>2</v>
      </c>
      <c r="E8" s="1">
        <v>2</v>
      </c>
      <c r="F8" s="1">
        <v>4</v>
      </c>
      <c r="G8" s="1">
        <v>1</v>
      </c>
      <c r="J8" s="1">
        <v>5</v>
      </c>
      <c r="K8" s="1">
        <v>6</v>
      </c>
      <c r="T8" s="6">
        <f t="shared" si="0"/>
        <v>0.2</v>
      </c>
      <c r="U8" s="6">
        <f t="shared" si="1"/>
        <v>0.25</v>
      </c>
      <c r="V8" s="6">
        <f t="shared" si="2"/>
        <v>0.2</v>
      </c>
      <c r="X8" s="1">
        <v>1</v>
      </c>
      <c r="Y8" s="1">
        <v>14</v>
      </c>
      <c r="AC8" s="1">
        <f t="shared" si="3"/>
        <v>15</v>
      </c>
      <c r="AG8" s="6">
        <f t="shared" si="4"/>
        <v>1</v>
      </c>
      <c r="AK8" s="1">
        <v>15</v>
      </c>
      <c r="AL8" s="8">
        <v>12.333333333333334</v>
      </c>
      <c r="AQ8" s="1">
        <v>11</v>
      </c>
      <c r="AS8" s="8">
        <f t="shared" si="5"/>
        <v>38.333333333333336</v>
      </c>
    </row>
    <row r="9" spans="1:45" x14ac:dyDescent="0.25">
      <c r="A9" s="1" t="s">
        <v>191</v>
      </c>
      <c r="B9" s="1">
        <v>29</v>
      </c>
      <c r="C9" s="1">
        <v>25</v>
      </c>
      <c r="D9" s="1">
        <v>4</v>
      </c>
      <c r="E9" s="1">
        <v>1</v>
      </c>
      <c r="F9" s="1">
        <v>4</v>
      </c>
      <c r="J9" s="1">
        <v>4</v>
      </c>
      <c r="K9" s="1">
        <v>7</v>
      </c>
      <c r="L9" s="1">
        <v>3</v>
      </c>
      <c r="N9" s="1">
        <v>1</v>
      </c>
      <c r="P9" s="1">
        <v>1</v>
      </c>
      <c r="T9" s="6">
        <f t="shared" si="0"/>
        <v>0.16</v>
      </c>
      <c r="U9" s="6">
        <f t="shared" si="1"/>
        <v>0.16</v>
      </c>
      <c r="V9" s="6">
        <f t="shared" si="2"/>
        <v>0.27586206896551724</v>
      </c>
      <c r="Y9" s="1">
        <v>3</v>
      </c>
      <c r="Z9" s="1">
        <v>3</v>
      </c>
      <c r="AC9" s="1">
        <f>SUM(X9:AB9)</f>
        <v>6</v>
      </c>
      <c r="AG9" s="6">
        <f t="shared" si="4"/>
        <v>0.5</v>
      </c>
      <c r="AH9" s="1">
        <v>6</v>
      </c>
      <c r="AI9" s="8"/>
      <c r="AL9" s="8"/>
      <c r="AM9" s="8"/>
      <c r="AO9" s="1">
        <v>9</v>
      </c>
      <c r="AQ9" s="8">
        <v>43.333333333333336</v>
      </c>
      <c r="AS9" s="8">
        <f t="shared" si="5"/>
        <v>52.333333333333336</v>
      </c>
    </row>
    <row r="10" spans="1:45" x14ac:dyDescent="0.25">
      <c r="A10" s="1" t="s">
        <v>167</v>
      </c>
      <c r="B10" s="1">
        <v>40</v>
      </c>
      <c r="C10" s="1">
        <v>39</v>
      </c>
      <c r="D10" s="1">
        <v>13</v>
      </c>
      <c r="E10" s="1">
        <v>15</v>
      </c>
      <c r="F10" s="1">
        <v>18</v>
      </c>
      <c r="G10" s="1">
        <v>5</v>
      </c>
      <c r="H10" s="1">
        <v>2</v>
      </c>
      <c r="I10" s="1">
        <v>1</v>
      </c>
      <c r="J10" s="1">
        <v>30</v>
      </c>
      <c r="K10" s="1">
        <v>9</v>
      </c>
      <c r="N10" s="1">
        <v>1</v>
      </c>
      <c r="O10" s="1">
        <v>3</v>
      </c>
      <c r="T10" s="6">
        <f t="shared" si="0"/>
        <v>0.46153846153846156</v>
      </c>
      <c r="U10" s="6">
        <f t="shared" si="1"/>
        <v>0.76923076923076927</v>
      </c>
      <c r="V10" s="6">
        <f t="shared" si="2"/>
        <v>0.47499999999999998</v>
      </c>
      <c r="X10" s="1">
        <v>28</v>
      </c>
      <c r="Y10" s="1">
        <v>10</v>
      </c>
      <c r="Z10" s="1">
        <v>6</v>
      </c>
      <c r="AA10" s="1">
        <v>3</v>
      </c>
      <c r="AC10" s="1">
        <f>SUM(X10:Z10)</f>
        <v>44</v>
      </c>
      <c r="AG10" s="6">
        <f t="shared" si="4"/>
        <v>0.86363636363636365</v>
      </c>
      <c r="AI10" s="8">
        <v>1</v>
      </c>
      <c r="AK10" s="8"/>
      <c r="AN10" s="8">
        <v>67.333333333333329</v>
      </c>
      <c r="AS10" s="8">
        <f t="shared" si="5"/>
        <v>68.333333333333329</v>
      </c>
    </row>
    <row r="11" spans="1:45" x14ac:dyDescent="0.25">
      <c r="A11" s="1" t="s">
        <v>129</v>
      </c>
      <c r="B11" s="1">
        <v>71</v>
      </c>
      <c r="C11" s="1">
        <v>57</v>
      </c>
      <c r="D11" s="1">
        <v>14</v>
      </c>
      <c r="E11" s="1">
        <v>8</v>
      </c>
      <c r="F11" s="1">
        <v>14</v>
      </c>
      <c r="G11" s="1">
        <v>1</v>
      </c>
      <c r="J11" s="1">
        <v>15</v>
      </c>
      <c r="K11" s="1">
        <v>14</v>
      </c>
      <c r="L11" s="1">
        <v>14</v>
      </c>
      <c r="O11" s="1">
        <v>14</v>
      </c>
      <c r="T11" s="6">
        <f t="shared" si="0"/>
        <v>0.24561403508771928</v>
      </c>
      <c r="U11" s="6">
        <f t="shared" si="1"/>
        <v>0.26315789473684209</v>
      </c>
      <c r="V11" s="6">
        <f t="shared" si="2"/>
        <v>0.39436619718309857</v>
      </c>
      <c r="X11" s="1">
        <v>25</v>
      </c>
      <c r="Y11" s="1">
        <v>40</v>
      </c>
      <c r="Z11" s="1">
        <v>4</v>
      </c>
      <c r="AA11" s="1">
        <v>1</v>
      </c>
      <c r="AC11" s="1">
        <f>SUM(X11:Z11)</f>
        <v>69</v>
      </c>
      <c r="AD11" s="1">
        <v>6</v>
      </c>
      <c r="AE11" s="1">
        <v>19</v>
      </c>
      <c r="AF11" s="1">
        <v>3</v>
      </c>
      <c r="AG11" s="6">
        <f t="shared" si="4"/>
        <v>0.94202898550724634</v>
      </c>
      <c r="AI11" s="8">
        <v>58</v>
      </c>
      <c r="AJ11" s="8">
        <v>21.333333333333332</v>
      </c>
      <c r="AL11" s="1">
        <v>5</v>
      </c>
      <c r="AM11" s="8">
        <v>26.333333333333332</v>
      </c>
      <c r="AN11" s="1">
        <v>4</v>
      </c>
      <c r="AO11" s="8"/>
      <c r="AS11" s="8">
        <f t="shared" si="5"/>
        <v>114.66666666666666</v>
      </c>
    </row>
    <row r="12" spans="1:45" x14ac:dyDescent="0.25">
      <c r="A12" s="1" t="s">
        <v>190</v>
      </c>
      <c r="B12" s="1">
        <v>23</v>
      </c>
      <c r="C12" s="1">
        <v>17</v>
      </c>
      <c r="D12" s="1">
        <v>5</v>
      </c>
      <c r="E12" s="1">
        <v>7</v>
      </c>
      <c r="F12" s="1">
        <v>6</v>
      </c>
      <c r="G12" s="1">
        <v>1</v>
      </c>
      <c r="J12" s="1">
        <v>7</v>
      </c>
      <c r="K12" s="1">
        <v>1</v>
      </c>
      <c r="L12" s="1">
        <v>6</v>
      </c>
      <c r="T12" s="6">
        <f t="shared" si="0"/>
        <v>0.35294117647058826</v>
      </c>
      <c r="U12" s="6">
        <f t="shared" si="1"/>
        <v>0.41176470588235292</v>
      </c>
      <c r="V12" s="6">
        <f t="shared" si="2"/>
        <v>0.52173913043478259</v>
      </c>
      <c r="X12" s="1">
        <v>6</v>
      </c>
      <c r="Y12" s="1">
        <v>7</v>
      </c>
      <c r="Z12" s="1">
        <v>3</v>
      </c>
      <c r="AC12" s="1">
        <f>SUM(X12:AB12)</f>
        <v>16</v>
      </c>
      <c r="AG12" s="6">
        <f t="shared" si="4"/>
        <v>0.8125</v>
      </c>
      <c r="AL12" s="1">
        <v>18</v>
      </c>
      <c r="AM12" s="1">
        <v>15</v>
      </c>
      <c r="AQ12" s="1">
        <v>3</v>
      </c>
      <c r="AS12" s="8">
        <f t="shared" si="5"/>
        <v>36</v>
      </c>
    </row>
    <row r="13" spans="1:45" x14ac:dyDescent="0.25">
      <c r="A13" s="1" t="s">
        <v>251</v>
      </c>
      <c r="B13" s="1">
        <v>3</v>
      </c>
      <c r="C13" s="1">
        <v>3</v>
      </c>
      <c r="F13" s="1">
        <v>1</v>
      </c>
      <c r="J13" s="1">
        <v>1</v>
      </c>
      <c r="K13" s="1">
        <v>2</v>
      </c>
      <c r="T13" s="6">
        <f t="shared" si="0"/>
        <v>0.33333333333333331</v>
      </c>
      <c r="U13" s="6">
        <f t="shared" si="1"/>
        <v>0.33333333333333331</v>
      </c>
      <c r="V13" s="6">
        <f t="shared" si="2"/>
        <v>0.33333333333333331</v>
      </c>
      <c r="AC13" s="1">
        <f t="shared" ref="AC13:AC16" si="6">SUM(X13:Z13)</f>
        <v>0</v>
      </c>
      <c r="AG13" s="6" t="e">
        <f t="shared" si="4"/>
        <v>#DIV/0!</v>
      </c>
      <c r="AO13" s="1">
        <v>1</v>
      </c>
      <c r="AQ13" s="1">
        <v>3</v>
      </c>
      <c r="AS13" s="8">
        <f t="shared" si="5"/>
        <v>4</v>
      </c>
    </row>
    <row r="14" spans="1:45" x14ac:dyDescent="0.25">
      <c r="A14" s="1" t="s">
        <v>131</v>
      </c>
      <c r="B14" s="1">
        <v>66</v>
      </c>
      <c r="C14" s="1">
        <v>55</v>
      </c>
      <c r="D14" s="1">
        <v>16</v>
      </c>
      <c r="E14" s="1">
        <v>16</v>
      </c>
      <c r="F14" s="1">
        <v>14</v>
      </c>
      <c r="G14" s="1">
        <v>4</v>
      </c>
      <c r="H14" s="1">
        <v>1</v>
      </c>
      <c r="J14" s="1">
        <v>20</v>
      </c>
      <c r="K14" s="1">
        <v>18</v>
      </c>
      <c r="L14" s="1">
        <v>9</v>
      </c>
      <c r="O14" s="1">
        <v>8</v>
      </c>
      <c r="R14" s="1">
        <v>2</v>
      </c>
      <c r="T14" s="6">
        <f t="shared" si="0"/>
        <v>0.25454545454545452</v>
      </c>
      <c r="U14" s="6">
        <f t="shared" si="1"/>
        <v>0.36363636363636365</v>
      </c>
      <c r="V14" s="6">
        <f t="shared" si="2"/>
        <v>0.34848484848484851</v>
      </c>
      <c r="X14" s="1">
        <v>33</v>
      </c>
      <c r="Y14" s="1">
        <v>33</v>
      </c>
      <c r="Z14" s="1">
        <v>12</v>
      </c>
      <c r="AA14" s="1">
        <v>3</v>
      </c>
      <c r="AC14" s="1">
        <f t="shared" si="6"/>
        <v>78</v>
      </c>
      <c r="AD14" s="1">
        <v>6</v>
      </c>
      <c r="AE14" s="1">
        <v>17</v>
      </c>
      <c r="AF14" s="1">
        <v>2</v>
      </c>
      <c r="AG14" s="6">
        <f t="shared" si="4"/>
        <v>0.84615384615384615</v>
      </c>
      <c r="AI14" s="8">
        <v>9.3333333333333339</v>
      </c>
      <c r="AJ14" s="1">
        <v>20</v>
      </c>
      <c r="AK14" s="8"/>
      <c r="AL14" s="8">
        <v>15</v>
      </c>
      <c r="AM14" s="8">
        <v>19.333333333333332</v>
      </c>
      <c r="AN14" s="1">
        <v>36</v>
      </c>
      <c r="AO14" s="1">
        <v>11</v>
      </c>
      <c r="AQ14" s="1">
        <v>1</v>
      </c>
      <c r="AS14" s="8">
        <f t="shared" si="5"/>
        <v>111.66666666666667</v>
      </c>
    </row>
    <row r="15" spans="1:45" x14ac:dyDescent="0.25">
      <c r="A15" s="1" t="s">
        <v>128</v>
      </c>
      <c r="B15" s="1">
        <v>71</v>
      </c>
      <c r="C15" s="1">
        <v>56</v>
      </c>
      <c r="D15" s="1">
        <v>26</v>
      </c>
      <c r="E15" s="1">
        <v>14</v>
      </c>
      <c r="F15" s="1">
        <v>26</v>
      </c>
      <c r="G15" s="1">
        <v>6</v>
      </c>
      <c r="H15" s="1">
        <v>2</v>
      </c>
      <c r="I15" s="1">
        <v>4</v>
      </c>
      <c r="J15" s="1">
        <v>46</v>
      </c>
      <c r="K15" s="1">
        <v>12</v>
      </c>
      <c r="L15" s="1">
        <v>12</v>
      </c>
      <c r="N15" s="1">
        <v>2</v>
      </c>
      <c r="O15" s="1">
        <v>9</v>
      </c>
      <c r="R15" s="1">
        <v>1</v>
      </c>
      <c r="T15" s="6">
        <f t="shared" si="0"/>
        <v>0.4642857142857143</v>
      </c>
      <c r="U15" s="6">
        <f t="shared" si="1"/>
        <v>0.8214285714285714</v>
      </c>
      <c r="V15" s="6">
        <f t="shared" si="2"/>
        <v>0.56338028169014087</v>
      </c>
      <c r="X15" s="1">
        <v>13</v>
      </c>
      <c r="Y15" s="1">
        <v>88</v>
      </c>
      <c r="Z15" s="1">
        <v>10</v>
      </c>
      <c r="AA15" s="1">
        <v>1</v>
      </c>
      <c r="AC15" s="1">
        <f>SUM(X15:Z15)</f>
        <v>111</v>
      </c>
      <c r="AD15" s="1">
        <v>19</v>
      </c>
      <c r="AE15" s="1">
        <v>82</v>
      </c>
      <c r="AF15" s="1">
        <v>3</v>
      </c>
      <c r="AG15" s="6">
        <f t="shared" si="4"/>
        <v>0.90990990990990994</v>
      </c>
      <c r="AJ15" s="8">
        <v>73.333333333333329</v>
      </c>
      <c r="AK15" s="8">
        <v>14.333333333333334</v>
      </c>
      <c r="AL15" s="1">
        <v>27</v>
      </c>
      <c r="AM15" s="8"/>
      <c r="AO15" s="8"/>
      <c r="AQ15" s="8"/>
      <c r="AS15" s="8">
        <f t="shared" si="5"/>
        <v>114.66666666666666</v>
      </c>
    </row>
    <row r="16" spans="1:45" x14ac:dyDescent="0.25">
      <c r="A16" s="1" t="s">
        <v>181</v>
      </c>
      <c r="B16" s="1">
        <v>0</v>
      </c>
      <c r="C16" s="1">
        <v>0</v>
      </c>
      <c r="T16" s="6" t="e">
        <f t="shared" si="0"/>
        <v>#DIV/0!</v>
      </c>
      <c r="U16" s="6" t="e">
        <f t="shared" si="1"/>
        <v>#DIV/0!</v>
      </c>
      <c r="V16" s="6" t="e">
        <f t="shared" si="2"/>
        <v>#DIV/0!</v>
      </c>
      <c r="AC16" s="1">
        <f t="shared" si="6"/>
        <v>0</v>
      </c>
      <c r="AG16" s="6" t="e">
        <f t="shared" si="4"/>
        <v>#DIV/0!</v>
      </c>
      <c r="AQ16" s="1">
        <v>2</v>
      </c>
      <c r="AS16" s="8">
        <f t="shared" si="5"/>
        <v>2</v>
      </c>
    </row>
    <row r="18" spans="1:45" s="5" customFormat="1" x14ac:dyDescent="0.25">
      <c r="A18" s="5" t="s">
        <v>35</v>
      </c>
      <c r="B18" s="5">
        <f t="shared" ref="B18:R18" si="7">SUM(B2:B17)</f>
        <v>600</v>
      </c>
      <c r="C18" s="5">
        <f t="shared" si="7"/>
        <v>499</v>
      </c>
      <c r="D18" s="5">
        <f t="shared" si="7"/>
        <v>132</v>
      </c>
      <c r="E18" s="5">
        <f t="shared" si="7"/>
        <v>95</v>
      </c>
      <c r="F18" s="5">
        <f t="shared" si="7"/>
        <v>141</v>
      </c>
      <c r="G18" s="5">
        <f t="shared" si="7"/>
        <v>31</v>
      </c>
      <c r="H18" s="5">
        <f t="shared" si="7"/>
        <v>6</v>
      </c>
      <c r="I18" s="5">
        <f t="shared" si="7"/>
        <v>5</v>
      </c>
      <c r="J18" s="5">
        <f t="shared" si="7"/>
        <v>197</v>
      </c>
      <c r="K18" s="5">
        <f t="shared" si="7"/>
        <v>132</v>
      </c>
      <c r="L18" s="5">
        <f t="shared" si="7"/>
        <v>80</v>
      </c>
      <c r="M18" s="5">
        <f t="shared" si="7"/>
        <v>0</v>
      </c>
      <c r="N18" s="5">
        <f t="shared" si="7"/>
        <v>14</v>
      </c>
      <c r="O18" s="5">
        <f t="shared" si="7"/>
        <v>44</v>
      </c>
      <c r="P18" s="5">
        <f t="shared" si="7"/>
        <v>4</v>
      </c>
      <c r="Q18" s="5">
        <f t="shared" si="7"/>
        <v>0</v>
      </c>
      <c r="R18" s="5">
        <f t="shared" si="7"/>
        <v>6</v>
      </c>
      <c r="T18" s="6">
        <f>SUM(F18/C18)</f>
        <v>0.28256513026052105</v>
      </c>
      <c r="U18" s="6">
        <f>SUM(J18/C18)</f>
        <v>0.39478957915831664</v>
      </c>
      <c r="V18" s="6">
        <f>SUM((L18+M18+N18+F18)/(C18+L18+M18+N18+R18))</f>
        <v>0.39232053422370616</v>
      </c>
      <c r="X18" s="5">
        <f>SUM(X2:X17)</f>
        <v>139</v>
      </c>
      <c r="Y18" s="5">
        <f>SUM(Y2:Y17)</f>
        <v>344</v>
      </c>
      <c r="Z18" s="5">
        <f>SUM(Z2:Z17)</f>
        <v>64</v>
      </c>
      <c r="AA18" s="5">
        <v>4</v>
      </c>
      <c r="AC18" s="1">
        <f>SUM(X18:Z18)</f>
        <v>547</v>
      </c>
      <c r="AD18" s="5">
        <f>SUM(AD2:AD17)</f>
        <v>31</v>
      </c>
      <c r="AE18" s="5">
        <f>SUM(AE2:AE17)</f>
        <v>118</v>
      </c>
      <c r="AF18" s="5">
        <f>SUM(AF2:AF17)</f>
        <v>8</v>
      </c>
      <c r="AG18" s="6">
        <f>SUM((X18+Y18)/(X18+Y18+Z18))</f>
        <v>0.88299817184643514</v>
      </c>
      <c r="AI18" s="18">
        <f t="shared" ref="AI18:AR18" si="8">SUM(AI2:AI17)</f>
        <v>114.66666666666667</v>
      </c>
      <c r="AJ18" s="18">
        <f t="shared" si="8"/>
        <v>114.66666666666666</v>
      </c>
      <c r="AK18" s="18">
        <f t="shared" si="8"/>
        <v>114.66666666666666</v>
      </c>
      <c r="AL18" s="18">
        <f t="shared" si="8"/>
        <v>114.66666666666667</v>
      </c>
      <c r="AM18" s="18">
        <f t="shared" si="8"/>
        <v>114.66666666666666</v>
      </c>
      <c r="AN18" s="18">
        <f t="shared" si="8"/>
        <v>114.66666666666666</v>
      </c>
      <c r="AO18" s="18">
        <f t="shared" si="8"/>
        <v>114.66666666666666</v>
      </c>
      <c r="AP18" s="18">
        <f t="shared" si="8"/>
        <v>114.66666666666667</v>
      </c>
      <c r="AQ18" s="18">
        <f t="shared" si="8"/>
        <v>114.66666666666666</v>
      </c>
      <c r="AR18" s="18">
        <f t="shared" si="8"/>
        <v>0</v>
      </c>
      <c r="AS18" s="8"/>
    </row>
    <row r="19" spans="1:45" x14ac:dyDescent="0.25">
      <c r="A19" s="2" t="s">
        <v>111</v>
      </c>
      <c r="B19" s="2" t="s">
        <v>0</v>
      </c>
      <c r="C19" s="2" t="s">
        <v>1</v>
      </c>
      <c r="D19" s="2" t="s">
        <v>33</v>
      </c>
      <c r="E19" s="2" t="s">
        <v>2</v>
      </c>
      <c r="F19" s="2" t="s">
        <v>3</v>
      </c>
      <c r="G19" s="2" t="s">
        <v>4</v>
      </c>
      <c r="H19" s="2" t="s">
        <v>5</v>
      </c>
      <c r="I19" s="2" t="s">
        <v>6</v>
      </c>
      <c r="J19" s="2" t="s">
        <v>7</v>
      </c>
      <c r="K19" s="2" t="s">
        <v>8</v>
      </c>
      <c r="L19" s="2" t="s">
        <v>9</v>
      </c>
      <c r="M19" s="2" t="s">
        <v>10</v>
      </c>
      <c r="N19" s="2" t="s">
        <v>11</v>
      </c>
      <c r="O19" s="2" t="s">
        <v>12</v>
      </c>
      <c r="P19" s="2" t="s">
        <v>13</v>
      </c>
      <c r="Q19" s="2" t="s">
        <v>14</v>
      </c>
      <c r="R19" s="2" t="s">
        <v>15</v>
      </c>
      <c r="S19" s="2"/>
      <c r="T19" s="7" t="s">
        <v>16</v>
      </c>
      <c r="U19" s="7" t="s">
        <v>17</v>
      </c>
      <c r="V19" s="7" t="s">
        <v>18</v>
      </c>
      <c r="W19" s="2"/>
      <c r="X19" s="2" t="s">
        <v>19</v>
      </c>
      <c r="Y19" s="2" t="s">
        <v>20</v>
      </c>
      <c r="Z19" s="2" t="s">
        <v>21</v>
      </c>
      <c r="AA19" s="2" t="s">
        <v>50</v>
      </c>
      <c r="AB19" s="2" t="s">
        <v>51</v>
      </c>
      <c r="AC19" s="2" t="s">
        <v>52</v>
      </c>
      <c r="AD19" s="2" t="s">
        <v>22</v>
      </c>
      <c r="AE19" s="2" t="s">
        <v>12</v>
      </c>
      <c r="AF19" s="2" t="s">
        <v>13</v>
      </c>
      <c r="AG19" s="7" t="s">
        <v>23</v>
      </c>
      <c r="AH19" s="2"/>
      <c r="AI19" s="4" t="s">
        <v>24</v>
      </c>
      <c r="AJ19" s="4" t="s">
        <v>25</v>
      </c>
      <c r="AK19" s="4" t="s">
        <v>26</v>
      </c>
      <c r="AL19" s="4" t="s">
        <v>4</v>
      </c>
      <c r="AM19" s="4" t="s">
        <v>5</v>
      </c>
      <c r="AN19" s="4" t="s">
        <v>27</v>
      </c>
      <c r="AO19" s="4" t="s">
        <v>28</v>
      </c>
      <c r="AP19" s="4" t="s">
        <v>29</v>
      </c>
      <c r="AQ19" s="4" t="s">
        <v>30</v>
      </c>
      <c r="AR19" s="4" t="s">
        <v>34</v>
      </c>
      <c r="AS19" s="4" t="s">
        <v>31</v>
      </c>
    </row>
    <row r="20" spans="1:45" x14ac:dyDescent="0.25">
      <c r="A20" s="1" t="s">
        <v>203</v>
      </c>
      <c r="B20" s="1">
        <v>18</v>
      </c>
      <c r="C20" s="1">
        <v>16</v>
      </c>
      <c r="D20" s="1">
        <v>4</v>
      </c>
      <c r="E20" s="1">
        <v>3</v>
      </c>
      <c r="F20" s="1">
        <v>5</v>
      </c>
      <c r="J20" s="1">
        <v>5</v>
      </c>
      <c r="K20" s="1">
        <v>4</v>
      </c>
      <c r="L20" s="1">
        <v>1</v>
      </c>
      <c r="Q20" s="1">
        <v>1</v>
      </c>
      <c r="T20" s="6">
        <f t="shared" ref="T20:T35" si="9">SUM(F20/C20)</f>
        <v>0.3125</v>
      </c>
      <c r="U20" s="6">
        <f t="shared" ref="U20:U35" si="10">SUM(J20/C20)</f>
        <v>0.3125</v>
      </c>
      <c r="V20" s="6">
        <f t="shared" ref="V20:V35" si="11">SUM((L20+M20+N20+F20)/(C20+L20+M20+N20+R20))</f>
        <v>0.35294117647058826</v>
      </c>
      <c r="X20" s="1">
        <v>4</v>
      </c>
      <c r="Y20" s="1">
        <v>6</v>
      </c>
      <c r="AA20" s="1">
        <v>1</v>
      </c>
      <c r="AC20" s="1">
        <f t="shared" ref="AC20:AC28" si="12">SUM(X20:Z20)</f>
        <v>10</v>
      </c>
      <c r="AG20" s="6">
        <f t="shared" ref="AG20:AG35" si="13">SUM((X20+Y20)/(X20+Y20+Z20))</f>
        <v>1</v>
      </c>
      <c r="AK20" s="8">
        <v>5</v>
      </c>
      <c r="AL20" s="1">
        <v>13</v>
      </c>
      <c r="AO20" s="8"/>
      <c r="AQ20" s="8">
        <v>12</v>
      </c>
      <c r="AS20" s="8">
        <f t="shared" ref="AS20:AS35" si="14">SUM(AI20:AR20)</f>
        <v>30</v>
      </c>
    </row>
    <row r="21" spans="1:45" x14ac:dyDescent="0.25">
      <c r="A21" s="1" t="s">
        <v>156</v>
      </c>
      <c r="B21" s="1">
        <v>78</v>
      </c>
      <c r="C21" s="1">
        <v>64</v>
      </c>
      <c r="D21" s="1">
        <v>29</v>
      </c>
      <c r="E21" s="1">
        <v>15</v>
      </c>
      <c r="F21" s="1">
        <v>30</v>
      </c>
      <c r="G21" s="1">
        <v>6</v>
      </c>
      <c r="H21" s="1">
        <v>2</v>
      </c>
      <c r="I21" s="1">
        <v>3</v>
      </c>
      <c r="J21" s="1">
        <v>49</v>
      </c>
      <c r="K21" s="1">
        <v>2</v>
      </c>
      <c r="L21" s="1">
        <v>12</v>
      </c>
      <c r="N21" s="1">
        <v>1</v>
      </c>
      <c r="O21" s="1">
        <v>15</v>
      </c>
      <c r="R21" s="1">
        <v>1</v>
      </c>
      <c r="T21" s="6">
        <f t="shared" si="9"/>
        <v>0.46875</v>
      </c>
      <c r="U21" s="6">
        <f t="shared" si="10"/>
        <v>0.765625</v>
      </c>
      <c r="V21" s="6">
        <f t="shared" si="11"/>
        <v>0.55128205128205132</v>
      </c>
      <c r="X21" s="1">
        <v>31</v>
      </c>
      <c r="Y21" s="1">
        <v>24</v>
      </c>
      <c r="Z21" s="1">
        <v>3</v>
      </c>
      <c r="AA21" s="1">
        <v>2</v>
      </c>
      <c r="AC21" s="1">
        <f t="shared" si="12"/>
        <v>58</v>
      </c>
      <c r="AG21" s="6">
        <f t="shared" si="13"/>
        <v>0.94827586206896552</v>
      </c>
      <c r="AI21" s="8">
        <v>2</v>
      </c>
      <c r="AJ21" s="8">
        <v>7.666666666666667</v>
      </c>
      <c r="AK21" s="8"/>
      <c r="AL21" s="8"/>
      <c r="AM21" s="1">
        <v>13</v>
      </c>
      <c r="AN21" s="8">
        <v>92.666666666666671</v>
      </c>
      <c r="AP21" s="8"/>
      <c r="AQ21" s="8"/>
      <c r="AS21" s="8">
        <f t="shared" si="14"/>
        <v>115.33333333333334</v>
      </c>
    </row>
    <row r="22" spans="1:45" x14ac:dyDescent="0.25">
      <c r="A22" s="1" t="s">
        <v>126</v>
      </c>
      <c r="B22" s="1">
        <v>50</v>
      </c>
      <c r="C22" s="1">
        <v>43</v>
      </c>
      <c r="D22" s="1">
        <v>14</v>
      </c>
      <c r="E22" s="1">
        <v>6</v>
      </c>
      <c r="F22" s="1">
        <v>18</v>
      </c>
      <c r="G22" s="1">
        <v>1</v>
      </c>
      <c r="J22" s="1">
        <v>19</v>
      </c>
      <c r="K22" s="1">
        <v>9</v>
      </c>
      <c r="L22" s="1">
        <v>2</v>
      </c>
      <c r="N22" s="1">
        <v>4</v>
      </c>
      <c r="O22" s="1">
        <v>5</v>
      </c>
      <c r="P22" s="1">
        <v>4</v>
      </c>
      <c r="R22" s="1">
        <v>1</v>
      </c>
      <c r="T22" s="6">
        <f t="shared" si="9"/>
        <v>0.41860465116279072</v>
      </c>
      <c r="U22" s="6">
        <f t="shared" si="10"/>
        <v>0.44186046511627908</v>
      </c>
      <c r="V22" s="6">
        <f t="shared" si="11"/>
        <v>0.48</v>
      </c>
      <c r="X22" s="1">
        <v>9</v>
      </c>
      <c r="Y22" s="1">
        <v>93</v>
      </c>
      <c r="Z22" s="1">
        <v>2</v>
      </c>
      <c r="AC22" s="1">
        <f t="shared" si="12"/>
        <v>104</v>
      </c>
      <c r="AD22" s="1">
        <v>6</v>
      </c>
      <c r="AE22" s="1">
        <v>24</v>
      </c>
      <c r="AF22" s="1">
        <v>5</v>
      </c>
      <c r="AG22" s="6">
        <f t="shared" si="13"/>
        <v>0.98076923076923073</v>
      </c>
      <c r="AJ22" s="1">
        <v>73</v>
      </c>
      <c r="AK22" s="1" t="s">
        <v>159</v>
      </c>
      <c r="AL22" s="8"/>
      <c r="AM22" s="8"/>
      <c r="AN22" s="8"/>
      <c r="AO22" s="1">
        <v>9</v>
      </c>
      <c r="AQ22" s="8">
        <v>8.3333333333333339</v>
      </c>
      <c r="AS22" s="8">
        <f t="shared" si="14"/>
        <v>90.333333333333329</v>
      </c>
    </row>
    <row r="23" spans="1:45" x14ac:dyDescent="0.25">
      <c r="A23" s="1" t="s">
        <v>268</v>
      </c>
      <c r="B23" s="1">
        <v>35</v>
      </c>
      <c r="C23" s="1">
        <v>21</v>
      </c>
      <c r="D23" s="1">
        <v>12</v>
      </c>
      <c r="E23" s="1">
        <v>11</v>
      </c>
      <c r="F23" s="1">
        <v>9</v>
      </c>
      <c r="I23" s="1">
        <v>1</v>
      </c>
      <c r="J23" s="1">
        <v>12</v>
      </c>
      <c r="L23" s="1">
        <v>13</v>
      </c>
      <c r="O23" s="1">
        <v>3</v>
      </c>
      <c r="P23" s="1">
        <v>1</v>
      </c>
      <c r="R23" s="1">
        <v>1</v>
      </c>
      <c r="T23" s="6">
        <f t="shared" si="9"/>
        <v>0.42857142857142855</v>
      </c>
      <c r="U23" s="6">
        <f t="shared" si="10"/>
        <v>0.5714285714285714</v>
      </c>
      <c r="V23" s="6">
        <f t="shared" si="11"/>
        <v>0.62857142857142856</v>
      </c>
      <c r="X23" s="1">
        <v>2</v>
      </c>
      <c r="Y23" s="1">
        <v>6</v>
      </c>
      <c r="Z23" s="1">
        <v>4</v>
      </c>
      <c r="AC23" s="1">
        <f t="shared" si="12"/>
        <v>12</v>
      </c>
      <c r="AG23" s="6">
        <f t="shared" si="13"/>
        <v>0.66666666666666663</v>
      </c>
      <c r="AI23" s="8">
        <v>9</v>
      </c>
      <c r="AJ23" s="8"/>
      <c r="AO23" s="8">
        <v>8</v>
      </c>
      <c r="AP23" s="8">
        <v>39.333333333333336</v>
      </c>
      <c r="AQ23" s="1" t="s">
        <v>159</v>
      </c>
      <c r="AS23" s="8">
        <f t="shared" si="14"/>
        <v>56.333333333333336</v>
      </c>
    </row>
    <row r="24" spans="1:45" x14ac:dyDescent="0.25">
      <c r="A24" s="1" t="s">
        <v>135</v>
      </c>
      <c r="B24" s="1">
        <v>39</v>
      </c>
      <c r="C24" s="1">
        <v>35</v>
      </c>
      <c r="D24" s="1">
        <v>8</v>
      </c>
      <c r="E24" s="1">
        <v>4</v>
      </c>
      <c r="F24" s="1">
        <v>11</v>
      </c>
      <c r="H24" s="1">
        <v>1</v>
      </c>
      <c r="J24" s="1">
        <v>13</v>
      </c>
      <c r="K24" s="1">
        <v>7</v>
      </c>
      <c r="L24" s="1">
        <v>3</v>
      </c>
      <c r="O24" s="1">
        <v>2</v>
      </c>
      <c r="T24" s="6">
        <f t="shared" si="9"/>
        <v>0.31428571428571428</v>
      </c>
      <c r="U24" s="6">
        <f t="shared" si="10"/>
        <v>0.37142857142857144</v>
      </c>
      <c r="V24" s="6">
        <f t="shared" si="11"/>
        <v>0.36842105263157893</v>
      </c>
      <c r="X24" s="1">
        <v>11</v>
      </c>
      <c r="Y24" s="1">
        <v>8</v>
      </c>
      <c r="Z24" s="1">
        <v>3</v>
      </c>
      <c r="AA24" s="1">
        <v>1</v>
      </c>
      <c r="AC24" s="1">
        <f t="shared" si="12"/>
        <v>22</v>
      </c>
      <c r="AG24" s="6">
        <f t="shared" si="13"/>
        <v>0.86363636363636365</v>
      </c>
      <c r="AI24" s="8">
        <v>13.666666666666666</v>
      </c>
      <c r="AJ24" s="8"/>
      <c r="AK24" s="8"/>
      <c r="AL24" s="8">
        <v>10.666666666666666</v>
      </c>
      <c r="AN24" s="1">
        <v>21</v>
      </c>
      <c r="AO24" s="8">
        <v>10.333333333333334</v>
      </c>
      <c r="AQ24" s="8">
        <v>19.333333333333332</v>
      </c>
      <c r="AS24" s="8">
        <f t="shared" si="14"/>
        <v>75</v>
      </c>
    </row>
    <row r="25" spans="1:45" x14ac:dyDescent="0.25">
      <c r="A25" s="1" t="s">
        <v>234</v>
      </c>
      <c r="B25" s="1">
        <v>9</v>
      </c>
      <c r="C25" s="1">
        <v>7</v>
      </c>
      <c r="D25" s="1">
        <v>2</v>
      </c>
      <c r="E25" s="1">
        <v>2</v>
      </c>
      <c r="F25" s="1">
        <v>2</v>
      </c>
      <c r="J25" s="1">
        <v>2</v>
      </c>
      <c r="K25" s="1">
        <v>3</v>
      </c>
      <c r="L25" s="1">
        <v>3</v>
      </c>
      <c r="O25" s="1">
        <v>3</v>
      </c>
      <c r="T25" s="6">
        <f t="shared" si="9"/>
        <v>0.2857142857142857</v>
      </c>
      <c r="U25" s="6">
        <f t="shared" si="10"/>
        <v>0.2857142857142857</v>
      </c>
      <c r="V25" s="6">
        <f t="shared" si="11"/>
        <v>0.5</v>
      </c>
      <c r="Y25" s="1">
        <v>2</v>
      </c>
      <c r="Z25" s="1">
        <v>2</v>
      </c>
      <c r="AC25" s="1">
        <f t="shared" si="12"/>
        <v>4</v>
      </c>
      <c r="AD25" s="1">
        <v>2</v>
      </c>
      <c r="AE25" s="1">
        <v>2</v>
      </c>
      <c r="AG25" s="6">
        <f t="shared" si="13"/>
        <v>0.5</v>
      </c>
      <c r="AI25" s="8"/>
      <c r="AJ25" s="1">
        <v>3</v>
      </c>
      <c r="AN25" s="8"/>
      <c r="AO25" s="8">
        <v>4.333333333333333</v>
      </c>
      <c r="AP25" s="8">
        <v>6.666666666666667</v>
      </c>
      <c r="AQ25" s="1">
        <v>3</v>
      </c>
      <c r="AS25" s="8">
        <f t="shared" si="14"/>
        <v>17</v>
      </c>
    </row>
    <row r="26" spans="1:45" x14ac:dyDescent="0.25">
      <c r="A26" s="1" t="s">
        <v>121</v>
      </c>
      <c r="B26" s="1">
        <v>68</v>
      </c>
      <c r="C26" s="1">
        <v>60</v>
      </c>
      <c r="D26" s="1">
        <v>15</v>
      </c>
      <c r="E26" s="1">
        <v>12</v>
      </c>
      <c r="F26" s="1">
        <v>18</v>
      </c>
      <c r="G26" s="1">
        <v>2</v>
      </c>
      <c r="H26" s="1">
        <v>1</v>
      </c>
      <c r="J26" s="1">
        <v>22</v>
      </c>
      <c r="K26" s="1">
        <v>8</v>
      </c>
      <c r="L26" s="1">
        <v>4</v>
      </c>
      <c r="N26" s="1">
        <v>3</v>
      </c>
      <c r="O26" s="1">
        <v>5</v>
      </c>
      <c r="R26" s="1">
        <v>1</v>
      </c>
      <c r="T26" s="6">
        <f t="shared" si="9"/>
        <v>0.3</v>
      </c>
      <c r="U26" s="6">
        <f t="shared" si="10"/>
        <v>0.36666666666666664</v>
      </c>
      <c r="V26" s="6">
        <f t="shared" si="11"/>
        <v>0.36764705882352944</v>
      </c>
      <c r="X26" s="1">
        <v>23</v>
      </c>
      <c r="Y26" s="1">
        <v>18</v>
      </c>
      <c r="Z26" s="1">
        <v>3</v>
      </c>
      <c r="AA26" s="1">
        <v>4</v>
      </c>
      <c r="AC26" s="1">
        <f t="shared" si="12"/>
        <v>44</v>
      </c>
      <c r="AG26" s="6">
        <f t="shared" si="13"/>
        <v>0.93181818181818177</v>
      </c>
      <c r="AL26" s="8">
        <v>90.333333333333329</v>
      </c>
      <c r="AM26" s="8"/>
      <c r="AN26" s="8"/>
      <c r="AO26" s="1">
        <v>5</v>
      </c>
      <c r="AP26" s="8"/>
      <c r="AQ26" s="1">
        <v>2</v>
      </c>
      <c r="AS26" s="8">
        <f t="shared" si="14"/>
        <v>97.333333333333329</v>
      </c>
    </row>
    <row r="27" spans="1:45" x14ac:dyDescent="0.25">
      <c r="A27" s="1" t="s">
        <v>122</v>
      </c>
      <c r="B27" s="1">
        <v>68</v>
      </c>
      <c r="C27" s="1">
        <v>51</v>
      </c>
      <c r="D27" s="1">
        <v>16</v>
      </c>
      <c r="E27" s="1">
        <v>16</v>
      </c>
      <c r="F27" s="1">
        <v>18</v>
      </c>
      <c r="I27" s="1">
        <v>2</v>
      </c>
      <c r="J27" s="1">
        <v>24</v>
      </c>
      <c r="K27" s="1">
        <v>10</v>
      </c>
      <c r="L27" s="1">
        <v>11</v>
      </c>
      <c r="N27" s="1">
        <v>5</v>
      </c>
      <c r="O27" s="1">
        <v>7</v>
      </c>
      <c r="R27" s="1">
        <v>1</v>
      </c>
      <c r="T27" s="6">
        <f t="shared" si="9"/>
        <v>0.35294117647058826</v>
      </c>
      <c r="U27" s="6">
        <f t="shared" si="10"/>
        <v>0.47058823529411764</v>
      </c>
      <c r="V27" s="6">
        <f t="shared" si="11"/>
        <v>0.5</v>
      </c>
      <c r="X27" s="1">
        <v>15</v>
      </c>
      <c r="Y27" s="1">
        <v>14</v>
      </c>
      <c r="Z27" s="1">
        <v>6</v>
      </c>
      <c r="AA27" s="1">
        <v>1</v>
      </c>
      <c r="AC27" s="1">
        <f t="shared" si="12"/>
        <v>35</v>
      </c>
      <c r="AG27" s="6">
        <f t="shared" si="13"/>
        <v>0.82857142857142863</v>
      </c>
      <c r="AI27" s="8">
        <v>67</v>
      </c>
      <c r="AL27" s="8"/>
      <c r="AM27" s="8">
        <v>13.666666666666666</v>
      </c>
      <c r="AN27" s="8">
        <v>0.66666666666666663</v>
      </c>
      <c r="AO27" s="8"/>
      <c r="AQ27" s="8">
        <v>5.666666666666667</v>
      </c>
      <c r="AR27" s="8">
        <v>22.333333333333332</v>
      </c>
      <c r="AS27" s="8">
        <f t="shared" si="14"/>
        <v>109.33333333333334</v>
      </c>
    </row>
    <row r="28" spans="1:45" x14ac:dyDescent="0.25">
      <c r="A28" s="1" t="s">
        <v>202</v>
      </c>
      <c r="B28" s="1">
        <v>43</v>
      </c>
      <c r="C28" s="1">
        <v>37</v>
      </c>
      <c r="D28" s="1">
        <v>13</v>
      </c>
      <c r="E28" s="1">
        <v>9</v>
      </c>
      <c r="F28" s="1">
        <v>18</v>
      </c>
      <c r="H28" s="1">
        <v>1</v>
      </c>
      <c r="J28" s="1">
        <v>20</v>
      </c>
      <c r="K28" s="1">
        <v>10</v>
      </c>
      <c r="L28" s="1">
        <v>4</v>
      </c>
      <c r="N28" s="1">
        <v>1</v>
      </c>
      <c r="O28" s="1">
        <v>5</v>
      </c>
      <c r="R28" s="1">
        <v>1</v>
      </c>
      <c r="T28" s="6">
        <f t="shared" si="9"/>
        <v>0.48648648648648651</v>
      </c>
      <c r="U28" s="6">
        <f t="shared" si="10"/>
        <v>0.54054054054054057</v>
      </c>
      <c r="V28" s="6">
        <f t="shared" si="11"/>
        <v>0.53488372093023251</v>
      </c>
      <c r="X28" s="1">
        <v>2</v>
      </c>
      <c r="Y28" s="1">
        <v>62</v>
      </c>
      <c r="Z28" s="1">
        <v>1</v>
      </c>
      <c r="AA28" s="1">
        <v>4</v>
      </c>
      <c r="AC28" s="1">
        <f t="shared" si="12"/>
        <v>65</v>
      </c>
      <c r="AG28" s="6">
        <f t="shared" si="13"/>
        <v>0.98461538461538467</v>
      </c>
      <c r="AI28" s="8"/>
      <c r="AK28" s="1">
        <v>68</v>
      </c>
      <c r="AM28" s="8"/>
      <c r="AN28" s="8"/>
      <c r="AO28" s="8"/>
      <c r="AP28" s="8"/>
      <c r="AS28" s="8">
        <f t="shared" si="14"/>
        <v>68</v>
      </c>
    </row>
    <row r="29" spans="1:45" x14ac:dyDescent="0.25">
      <c r="A29" s="1" t="s">
        <v>125</v>
      </c>
      <c r="B29" s="1">
        <v>23</v>
      </c>
      <c r="C29" s="1">
        <v>18</v>
      </c>
      <c r="D29" s="1">
        <v>6</v>
      </c>
      <c r="E29" s="1">
        <v>3</v>
      </c>
      <c r="F29" s="1">
        <v>5</v>
      </c>
      <c r="J29" s="1">
        <v>5</v>
      </c>
      <c r="K29" s="1">
        <v>7</v>
      </c>
      <c r="L29" s="1">
        <v>2</v>
      </c>
      <c r="N29" s="1">
        <v>3</v>
      </c>
      <c r="O29" s="1">
        <v>3</v>
      </c>
      <c r="T29" s="6">
        <f t="shared" si="9"/>
        <v>0.27777777777777779</v>
      </c>
      <c r="U29" s="6">
        <f t="shared" si="10"/>
        <v>0.27777777777777779</v>
      </c>
      <c r="V29" s="6">
        <f t="shared" si="11"/>
        <v>0.43478260869565216</v>
      </c>
      <c r="X29" s="1">
        <v>1</v>
      </c>
      <c r="Y29" s="1">
        <v>2</v>
      </c>
      <c r="Z29" s="1">
        <v>3</v>
      </c>
      <c r="AC29" s="1">
        <f>SUM(X29:AB29)</f>
        <v>6</v>
      </c>
      <c r="AE29" s="1">
        <v>7</v>
      </c>
      <c r="AF29" s="1">
        <v>1</v>
      </c>
      <c r="AG29" s="6">
        <f t="shared" si="13"/>
        <v>0.5</v>
      </c>
      <c r="AI29" s="8"/>
      <c r="AJ29" s="8">
        <v>4.333333333333333</v>
      </c>
      <c r="AL29" s="8"/>
      <c r="AO29" s="8">
        <v>25</v>
      </c>
      <c r="AQ29" s="1">
        <v>16</v>
      </c>
      <c r="AS29" s="8">
        <f t="shared" si="14"/>
        <v>45.333333333333329</v>
      </c>
    </row>
    <row r="30" spans="1:45" x14ac:dyDescent="0.25">
      <c r="A30" s="1" t="s">
        <v>123</v>
      </c>
      <c r="B30" s="1">
        <v>32</v>
      </c>
      <c r="C30" s="1">
        <v>27</v>
      </c>
      <c r="D30" s="1">
        <v>9</v>
      </c>
      <c r="E30" s="1">
        <v>10</v>
      </c>
      <c r="F30" s="1">
        <v>12</v>
      </c>
      <c r="G30" s="1">
        <v>3</v>
      </c>
      <c r="I30" s="1">
        <v>2</v>
      </c>
      <c r="J30" s="1">
        <v>21</v>
      </c>
      <c r="K30" s="1">
        <v>4</v>
      </c>
      <c r="L30" s="1">
        <v>4</v>
      </c>
      <c r="O30" s="1">
        <v>6</v>
      </c>
      <c r="R30" s="1">
        <v>1</v>
      </c>
      <c r="T30" s="6">
        <f t="shared" si="9"/>
        <v>0.44444444444444442</v>
      </c>
      <c r="U30" s="6">
        <f t="shared" si="10"/>
        <v>0.77777777777777779</v>
      </c>
      <c r="V30" s="6">
        <f t="shared" si="11"/>
        <v>0.5</v>
      </c>
      <c r="X30" s="1">
        <v>11</v>
      </c>
      <c r="Y30" s="1">
        <v>9</v>
      </c>
      <c r="Z30" s="1">
        <v>3</v>
      </c>
      <c r="AC30" s="1">
        <f>SUM(X30:Z30)</f>
        <v>23</v>
      </c>
      <c r="AG30" s="6">
        <f t="shared" si="13"/>
        <v>0.86956521739130432</v>
      </c>
      <c r="AK30" s="8">
        <v>6.333333333333333</v>
      </c>
      <c r="AM30" s="1">
        <v>45</v>
      </c>
      <c r="AQ30" s="8"/>
      <c r="AS30" s="8">
        <f t="shared" si="14"/>
        <v>51.333333333333336</v>
      </c>
    </row>
    <row r="31" spans="1:45" x14ac:dyDescent="0.25">
      <c r="A31" s="1" t="s">
        <v>267</v>
      </c>
      <c r="B31" s="1">
        <v>1</v>
      </c>
      <c r="C31" s="1">
        <v>1</v>
      </c>
      <c r="T31" s="6">
        <f t="shared" si="9"/>
        <v>0</v>
      </c>
      <c r="U31" s="6">
        <f t="shared" si="10"/>
        <v>0</v>
      </c>
      <c r="V31" s="6">
        <f t="shared" si="11"/>
        <v>0</v>
      </c>
      <c r="Y31" s="1">
        <v>1</v>
      </c>
      <c r="AC31" s="1">
        <f>SUM(X31:Z31)</f>
        <v>1</v>
      </c>
      <c r="AG31" s="6">
        <f t="shared" si="13"/>
        <v>1</v>
      </c>
      <c r="AI31" s="8"/>
      <c r="AJ31" s="1">
        <v>2</v>
      </c>
      <c r="AM31" s="8"/>
      <c r="AN31" s="8"/>
      <c r="AP31" s="8"/>
      <c r="AS31" s="8">
        <f t="shared" si="14"/>
        <v>2</v>
      </c>
    </row>
    <row r="32" spans="1:45" x14ac:dyDescent="0.25">
      <c r="A32" s="1" t="s">
        <v>157</v>
      </c>
      <c r="B32" s="1">
        <v>28</v>
      </c>
      <c r="C32" s="1">
        <v>25</v>
      </c>
      <c r="D32" s="1">
        <v>8</v>
      </c>
      <c r="E32" s="1">
        <v>5</v>
      </c>
      <c r="F32" s="1">
        <v>10</v>
      </c>
      <c r="G32" s="1">
        <v>1</v>
      </c>
      <c r="H32" s="1">
        <v>1</v>
      </c>
      <c r="J32" s="1">
        <v>13</v>
      </c>
      <c r="K32" s="1">
        <v>4</v>
      </c>
      <c r="L32" s="1">
        <v>3</v>
      </c>
      <c r="O32" s="1">
        <v>3</v>
      </c>
      <c r="P32" s="1">
        <v>1</v>
      </c>
      <c r="T32" s="6">
        <f t="shared" si="9"/>
        <v>0.4</v>
      </c>
      <c r="U32" s="6">
        <f t="shared" si="10"/>
        <v>0.52</v>
      </c>
      <c r="V32" s="6">
        <f t="shared" si="11"/>
        <v>0.4642857142857143</v>
      </c>
      <c r="X32" s="1">
        <v>5</v>
      </c>
      <c r="Y32" s="1">
        <v>38</v>
      </c>
      <c r="Z32" s="1">
        <v>1</v>
      </c>
      <c r="AC32" s="1">
        <f>SUM(X32:Z32)</f>
        <v>44</v>
      </c>
      <c r="AD32" s="1">
        <v>3</v>
      </c>
      <c r="AE32" s="1">
        <v>12</v>
      </c>
      <c r="AF32" s="1">
        <v>1</v>
      </c>
      <c r="AG32" s="6">
        <f t="shared" si="13"/>
        <v>0.97727272727272729</v>
      </c>
      <c r="AI32" s="8"/>
      <c r="AJ32" s="8">
        <v>25.333333333333332</v>
      </c>
      <c r="AL32" s="8"/>
      <c r="AN32" s="8"/>
      <c r="AO32" s="8">
        <v>6</v>
      </c>
      <c r="AP32" s="1">
        <v>7</v>
      </c>
      <c r="AQ32" s="8">
        <v>6</v>
      </c>
      <c r="AS32" s="8">
        <f t="shared" si="14"/>
        <v>44.333333333333329</v>
      </c>
    </row>
    <row r="33" spans="1:45" x14ac:dyDescent="0.25">
      <c r="A33" s="1" t="s">
        <v>134</v>
      </c>
      <c r="B33" s="1">
        <v>51</v>
      </c>
      <c r="C33" s="1">
        <v>45</v>
      </c>
      <c r="D33" s="1">
        <v>10</v>
      </c>
      <c r="E33" s="1">
        <v>9</v>
      </c>
      <c r="F33" s="1">
        <v>10</v>
      </c>
      <c r="G33" s="1">
        <v>2</v>
      </c>
      <c r="I33" s="1">
        <v>2</v>
      </c>
      <c r="J33" s="1">
        <v>18</v>
      </c>
      <c r="K33" s="1">
        <v>12</v>
      </c>
      <c r="L33" s="1">
        <v>5</v>
      </c>
      <c r="O33" s="1">
        <v>5</v>
      </c>
      <c r="R33" s="1">
        <v>1</v>
      </c>
      <c r="T33" s="6">
        <f t="shared" si="9"/>
        <v>0.22222222222222221</v>
      </c>
      <c r="U33" s="6">
        <f t="shared" si="10"/>
        <v>0.4</v>
      </c>
      <c r="V33" s="6">
        <f t="shared" si="11"/>
        <v>0.29411764705882354</v>
      </c>
      <c r="X33" s="1">
        <v>10</v>
      </c>
      <c r="Y33" s="1">
        <v>32</v>
      </c>
      <c r="Z33" s="1">
        <v>8</v>
      </c>
      <c r="AA33" s="1">
        <v>2</v>
      </c>
      <c r="AC33" s="1">
        <f>SUM(X33:Z33)</f>
        <v>50</v>
      </c>
      <c r="AG33" s="6">
        <f t="shared" si="13"/>
        <v>0.84</v>
      </c>
      <c r="AI33" s="8">
        <v>23.666666666666668</v>
      </c>
      <c r="AK33" s="8">
        <v>21</v>
      </c>
      <c r="AL33" s="8">
        <v>1.3333333333333333</v>
      </c>
      <c r="AM33" s="8">
        <v>43.666666666666664</v>
      </c>
      <c r="AN33" s="1">
        <v>1</v>
      </c>
      <c r="AO33" s="8"/>
      <c r="AP33" s="8"/>
      <c r="AQ33" s="8">
        <v>6.666666666666667</v>
      </c>
      <c r="AS33" s="8">
        <f t="shared" si="14"/>
        <v>97.333333333333343</v>
      </c>
    </row>
    <row r="34" spans="1:45" x14ac:dyDescent="0.25">
      <c r="A34" s="1" t="s">
        <v>124</v>
      </c>
      <c r="B34" s="1">
        <v>49</v>
      </c>
      <c r="C34" s="1">
        <v>38</v>
      </c>
      <c r="D34" s="1">
        <v>11</v>
      </c>
      <c r="E34" s="1">
        <v>15</v>
      </c>
      <c r="F34" s="1">
        <v>11</v>
      </c>
      <c r="I34" s="1">
        <v>3</v>
      </c>
      <c r="J34" s="1">
        <v>20</v>
      </c>
      <c r="K34" s="1">
        <v>4</v>
      </c>
      <c r="L34" s="1">
        <v>7</v>
      </c>
      <c r="N34" s="1">
        <v>1</v>
      </c>
      <c r="O34" s="1">
        <v>2</v>
      </c>
      <c r="T34" s="6">
        <f t="shared" si="9"/>
        <v>0.28947368421052633</v>
      </c>
      <c r="U34" s="6">
        <f t="shared" si="10"/>
        <v>0.52631578947368418</v>
      </c>
      <c r="V34" s="6">
        <f t="shared" si="11"/>
        <v>0.41304347826086957</v>
      </c>
      <c r="X34" s="1">
        <v>1</v>
      </c>
      <c r="Y34" s="1">
        <v>22</v>
      </c>
      <c r="Z34" s="1">
        <v>1</v>
      </c>
      <c r="AC34" s="1">
        <f>SUM(X34:Z34)</f>
        <v>24</v>
      </c>
      <c r="AG34" s="6">
        <f t="shared" si="13"/>
        <v>0.95833333333333337</v>
      </c>
      <c r="AK34" s="8">
        <v>15</v>
      </c>
      <c r="AL34" s="8"/>
      <c r="AN34" s="8"/>
      <c r="AO34" s="1">
        <v>12</v>
      </c>
      <c r="AP34" s="8">
        <v>48.333333333333336</v>
      </c>
      <c r="AQ34" s="8">
        <v>12</v>
      </c>
      <c r="AS34" s="8">
        <f t="shared" si="14"/>
        <v>87.333333333333343</v>
      </c>
    </row>
    <row r="35" spans="1:45" x14ac:dyDescent="0.25">
      <c r="A35" s="1" t="s">
        <v>158</v>
      </c>
      <c r="B35" s="1">
        <v>41</v>
      </c>
      <c r="C35" s="1">
        <v>34</v>
      </c>
      <c r="D35" s="1">
        <v>13</v>
      </c>
      <c r="E35" s="1">
        <v>12</v>
      </c>
      <c r="F35" s="1">
        <v>12</v>
      </c>
      <c r="G35" s="1">
        <v>2</v>
      </c>
      <c r="I35" s="1">
        <v>2</v>
      </c>
      <c r="J35" s="1">
        <v>20</v>
      </c>
      <c r="K35" s="1">
        <v>6</v>
      </c>
      <c r="L35" s="1">
        <v>3</v>
      </c>
      <c r="M35" s="1">
        <v>3</v>
      </c>
      <c r="N35" s="1">
        <v>1</v>
      </c>
      <c r="O35" s="1">
        <v>5</v>
      </c>
      <c r="R35" s="1">
        <v>1</v>
      </c>
      <c r="T35" s="6">
        <f t="shared" si="9"/>
        <v>0.35294117647058826</v>
      </c>
      <c r="U35" s="6">
        <f t="shared" si="10"/>
        <v>0.58823529411764708</v>
      </c>
      <c r="V35" s="6">
        <f t="shared" si="11"/>
        <v>0.45238095238095238</v>
      </c>
      <c r="X35" s="1">
        <v>1</v>
      </c>
      <c r="Y35" s="1">
        <v>9</v>
      </c>
      <c r="AC35" s="1">
        <f>SUM(X35:AB35)</f>
        <v>10</v>
      </c>
      <c r="AG35" s="6">
        <f t="shared" si="13"/>
        <v>1</v>
      </c>
      <c r="AM35" s="8"/>
      <c r="AO35" s="8">
        <v>35.666666666666664</v>
      </c>
      <c r="AP35" s="1">
        <v>14</v>
      </c>
      <c r="AQ35" s="8">
        <v>24.333333333333332</v>
      </c>
      <c r="AS35" s="8">
        <f t="shared" si="14"/>
        <v>74</v>
      </c>
    </row>
    <row r="37" spans="1:45" x14ac:dyDescent="0.25">
      <c r="A37" s="5" t="s">
        <v>35</v>
      </c>
      <c r="B37" s="5">
        <f t="shared" ref="B37:R37" si="15">SUM(B20:B36)</f>
        <v>633</v>
      </c>
      <c r="C37" s="5">
        <f t="shared" si="15"/>
        <v>522</v>
      </c>
      <c r="D37" s="5">
        <f t="shared" si="15"/>
        <v>170</v>
      </c>
      <c r="E37" s="5">
        <f t="shared" si="15"/>
        <v>132</v>
      </c>
      <c r="F37" s="5">
        <f t="shared" si="15"/>
        <v>189</v>
      </c>
      <c r="G37" s="5">
        <f t="shared" si="15"/>
        <v>17</v>
      </c>
      <c r="H37" s="5">
        <f t="shared" si="15"/>
        <v>6</v>
      </c>
      <c r="I37" s="5">
        <f t="shared" si="15"/>
        <v>15</v>
      </c>
      <c r="J37" s="5">
        <f t="shared" si="15"/>
        <v>263</v>
      </c>
      <c r="K37" s="5">
        <f t="shared" si="15"/>
        <v>90</v>
      </c>
      <c r="L37" s="5">
        <f t="shared" si="15"/>
        <v>77</v>
      </c>
      <c r="M37" s="5">
        <f t="shared" si="15"/>
        <v>3</v>
      </c>
      <c r="N37" s="5">
        <f t="shared" si="15"/>
        <v>19</v>
      </c>
      <c r="O37" s="5">
        <f t="shared" si="15"/>
        <v>69</v>
      </c>
      <c r="P37" s="5">
        <f t="shared" si="15"/>
        <v>6</v>
      </c>
      <c r="Q37" s="5">
        <f t="shared" si="15"/>
        <v>1</v>
      </c>
      <c r="R37" s="5">
        <f t="shared" si="15"/>
        <v>9</v>
      </c>
      <c r="S37" s="5"/>
      <c r="T37" s="6">
        <f>SUM(F37/C37)</f>
        <v>0.36206896551724138</v>
      </c>
      <c r="U37" s="6">
        <f>SUM(J37/C37)</f>
        <v>0.50383141762452111</v>
      </c>
      <c r="V37" s="6">
        <f>SUM((L37+M37+N37+F37)/(C37+L37+M37+N37+R37))</f>
        <v>0.45714285714285713</v>
      </c>
      <c r="W37" s="5"/>
      <c r="X37" s="5">
        <f>SUM(X20:X36)</f>
        <v>126</v>
      </c>
      <c r="Y37" s="5">
        <f>SUM(Y20:Y36)</f>
        <v>346</v>
      </c>
      <c r="Z37" s="5">
        <f>SUM(Z20:Z36)</f>
        <v>40</v>
      </c>
      <c r="AA37" s="5">
        <v>7</v>
      </c>
      <c r="AB37" s="5"/>
      <c r="AC37" s="1">
        <f>SUM(X37:Z37)</f>
        <v>512</v>
      </c>
      <c r="AD37" s="5">
        <f>SUM(AD20:AD36)</f>
        <v>11</v>
      </c>
      <c r="AE37" s="5">
        <f>SUM(AE20:AE36)</f>
        <v>45</v>
      </c>
      <c r="AF37" s="5">
        <f>SUM(AF20:AF36)</f>
        <v>7</v>
      </c>
      <c r="AG37" s="6">
        <f>SUM((X37+Y37)/(X37+Y37+Z37))</f>
        <v>0.921875</v>
      </c>
      <c r="AH37" s="5"/>
      <c r="AI37" s="18">
        <f t="shared" ref="AI37:AR37" si="16">SUM(AI20:AI36)</f>
        <v>115.33333333333333</v>
      </c>
      <c r="AJ37" s="18">
        <f t="shared" si="16"/>
        <v>115.33333333333333</v>
      </c>
      <c r="AK37" s="18">
        <f t="shared" si="16"/>
        <v>115.33333333333333</v>
      </c>
      <c r="AL37" s="18">
        <f t="shared" si="16"/>
        <v>115.33333333333333</v>
      </c>
      <c r="AM37" s="18">
        <f t="shared" si="16"/>
        <v>115.33333333333331</v>
      </c>
      <c r="AN37" s="18">
        <f t="shared" si="16"/>
        <v>115.33333333333334</v>
      </c>
      <c r="AO37" s="18">
        <f t="shared" si="16"/>
        <v>115.33333333333334</v>
      </c>
      <c r="AP37" s="18">
        <f t="shared" si="16"/>
        <v>115.33333333333334</v>
      </c>
      <c r="AQ37" s="18">
        <f t="shared" si="16"/>
        <v>115.33333333333334</v>
      </c>
      <c r="AR37" s="18">
        <f t="shared" si="16"/>
        <v>22.333333333333332</v>
      </c>
    </row>
    <row r="38" spans="1:45" x14ac:dyDescent="0.25">
      <c r="A38" s="2" t="s">
        <v>112</v>
      </c>
      <c r="B38" s="2" t="s">
        <v>0</v>
      </c>
      <c r="C38" s="2" t="s">
        <v>1</v>
      </c>
      <c r="D38" s="2" t="s">
        <v>33</v>
      </c>
      <c r="E38" s="2" t="s">
        <v>2</v>
      </c>
      <c r="F38" s="2" t="s">
        <v>3</v>
      </c>
      <c r="G38" s="2" t="s">
        <v>4</v>
      </c>
      <c r="H38" s="2" t="s">
        <v>5</v>
      </c>
      <c r="I38" s="2" t="s">
        <v>6</v>
      </c>
      <c r="J38" s="2" t="s">
        <v>7</v>
      </c>
      <c r="K38" s="2" t="s">
        <v>8</v>
      </c>
      <c r="L38" s="2" t="s">
        <v>9</v>
      </c>
      <c r="M38" s="2" t="s">
        <v>10</v>
      </c>
      <c r="N38" s="2" t="s">
        <v>11</v>
      </c>
      <c r="O38" s="2" t="s">
        <v>12</v>
      </c>
      <c r="P38" s="2" t="s">
        <v>13</v>
      </c>
      <c r="Q38" s="2" t="s">
        <v>14</v>
      </c>
      <c r="R38" s="2" t="s">
        <v>15</v>
      </c>
      <c r="S38" s="2"/>
      <c r="T38" s="7" t="s">
        <v>16</v>
      </c>
      <c r="U38" s="7" t="s">
        <v>17</v>
      </c>
      <c r="V38" s="7" t="s">
        <v>18</v>
      </c>
      <c r="W38" s="2"/>
      <c r="X38" s="2" t="s">
        <v>19</v>
      </c>
      <c r="Y38" s="2" t="s">
        <v>20</v>
      </c>
      <c r="Z38" s="2" t="s">
        <v>21</v>
      </c>
      <c r="AA38" s="2" t="s">
        <v>50</v>
      </c>
      <c r="AB38" s="2" t="s">
        <v>51</v>
      </c>
      <c r="AC38" s="2" t="s">
        <v>52</v>
      </c>
      <c r="AD38" s="2" t="s">
        <v>22</v>
      </c>
      <c r="AE38" s="2" t="s">
        <v>12</v>
      </c>
      <c r="AF38" s="2" t="s">
        <v>13</v>
      </c>
      <c r="AG38" s="7" t="s">
        <v>23</v>
      </c>
      <c r="AH38" s="2"/>
      <c r="AI38" s="4" t="s">
        <v>24</v>
      </c>
      <c r="AJ38" s="4" t="s">
        <v>25</v>
      </c>
      <c r="AK38" s="4" t="s">
        <v>26</v>
      </c>
      <c r="AL38" s="4" t="s">
        <v>4</v>
      </c>
      <c r="AM38" s="4" t="s">
        <v>5</v>
      </c>
      <c r="AN38" s="4" t="s">
        <v>27</v>
      </c>
      <c r="AO38" s="4" t="s">
        <v>28</v>
      </c>
      <c r="AP38" s="4" t="s">
        <v>29</v>
      </c>
      <c r="AQ38" s="4" t="s">
        <v>30</v>
      </c>
      <c r="AR38" s="4" t="s">
        <v>34</v>
      </c>
      <c r="AS38" s="4" t="s">
        <v>31</v>
      </c>
    </row>
    <row r="39" spans="1:45" x14ac:dyDescent="0.25">
      <c r="A39" s="1" t="s">
        <v>277</v>
      </c>
      <c r="B39" s="1">
        <v>14</v>
      </c>
      <c r="C39" s="1">
        <v>13</v>
      </c>
      <c r="D39" s="1">
        <v>1</v>
      </c>
      <c r="E39" s="1">
        <v>2</v>
      </c>
      <c r="F39" s="1">
        <v>6</v>
      </c>
      <c r="G39" s="1">
        <v>1</v>
      </c>
      <c r="J39" s="1">
        <v>7</v>
      </c>
      <c r="K39" s="1">
        <v>1</v>
      </c>
      <c r="N39" s="1">
        <v>1</v>
      </c>
      <c r="O39" s="1">
        <v>2</v>
      </c>
      <c r="T39" s="6">
        <f t="shared" ref="T39:T62" si="17">SUM(F39/C39)</f>
        <v>0.46153846153846156</v>
      </c>
      <c r="U39" s="6">
        <f t="shared" ref="U39:U62" si="18">SUM(J39/C39)</f>
        <v>0.53846153846153844</v>
      </c>
      <c r="V39" s="6">
        <f t="shared" ref="V39:V62" si="19">SUM((L39+M39+N39+F39)/(C39+L39+M39+N39+R39))</f>
        <v>0.5</v>
      </c>
      <c r="X39" s="1">
        <v>1</v>
      </c>
      <c r="Y39" s="1">
        <v>18</v>
      </c>
      <c r="Z39" s="1">
        <v>3</v>
      </c>
      <c r="AC39" s="1">
        <f>SUM(X39:Z39)</f>
        <v>22</v>
      </c>
      <c r="AD39" s="1">
        <v>7</v>
      </c>
      <c r="AE39" s="1">
        <v>31</v>
      </c>
      <c r="AG39" s="6">
        <f t="shared" ref="AG39:AG62" si="20">SUM((X39+Y39)/(X39+Y39+Z39))</f>
        <v>0.86363636363636365</v>
      </c>
      <c r="AJ39" s="8">
        <v>12</v>
      </c>
      <c r="AL39" s="8">
        <v>10.666666666666666</v>
      </c>
      <c r="AS39" s="8">
        <f t="shared" ref="AS39:AS62" si="21">SUM(AI39:AR39)</f>
        <v>22.666666666666664</v>
      </c>
    </row>
    <row r="40" spans="1:45" x14ac:dyDescent="0.25">
      <c r="A40" s="1" t="s">
        <v>150</v>
      </c>
      <c r="B40" s="1">
        <v>22</v>
      </c>
      <c r="C40" s="1">
        <v>19</v>
      </c>
      <c r="D40" s="1">
        <v>7</v>
      </c>
      <c r="E40" s="1">
        <v>2</v>
      </c>
      <c r="F40" s="1">
        <v>6</v>
      </c>
      <c r="J40" s="1">
        <v>6</v>
      </c>
      <c r="K40" s="1">
        <v>8</v>
      </c>
      <c r="L40" s="1">
        <v>3</v>
      </c>
      <c r="O40" s="1">
        <v>2</v>
      </c>
      <c r="T40" s="6">
        <f t="shared" si="17"/>
        <v>0.31578947368421051</v>
      </c>
      <c r="U40" s="6">
        <f t="shared" si="18"/>
        <v>0.31578947368421051</v>
      </c>
      <c r="V40" s="6">
        <f t="shared" si="19"/>
        <v>0.40909090909090912</v>
      </c>
      <c r="X40" s="1">
        <v>1</v>
      </c>
      <c r="Y40" s="1">
        <v>11</v>
      </c>
      <c r="AC40" s="1">
        <f>SUM(X40:AB40)</f>
        <v>12</v>
      </c>
      <c r="AG40" s="6">
        <f t="shared" si="20"/>
        <v>1</v>
      </c>
      <c r="AJ40" s="8"/>
      <c r="AM40" s="8"/>
      <c r="AN40" s="8"/>
      <c r="AO40" s="1">
        <v>7</v>
      </c>
      <c r="AP40" s="8">
        <v>33.333333333333336</v>
      </c>
      <c r="AS40" s="8">
        <f t="shared" si="21"/>
        <v>40.333333333333336</v>
      </c>
    </row>
    <row r="41" spans="1:45" x14ac:dyDescent="0.25">
      <c r="A41" s="1" t="s">
        <v>226</v>
      </c>
      <c r="B41" s="1">
        <v>3</v>
      </c>
      <c r="C41" s="1">
        <v>3</v>
      </c>
      <c r="E41" s="1">
        <v>1</v>
      </c>
      <c r="F41" s="1">
        <v>1</v>
      </c>
      <c r="J41" s="1">
        <v>1</v>
      </c>
      <c r="K41" s="1">
        <v>2</v>
      </c>
      <c r="T41" s="6">
        <f t="shared" si="17"/>
        <v>0.33333333333333331</v>
      </c>
      <c r="U41" s="6">
        <f t="shared" si="18"/>
        <v>0.33333333333333331</v>
      </c>
      <c r="V41" s="6">
        <f t="shared" si="19"/>
        <v>0.33333333333333331</v>
      </c>
      <c r="Y41" s="1">
        <v>2</v>
      </c>
      <c r="AC41" s="1">
        <f>SUM(X41:Z41)</f>
        <v>2</v>
      </c>
      <c r="AG41" s="6">
        <f t="shared" si="20"/>
        <v>1</v>
      </c>
      <c r="AM41" s="8"/>
      <c r="AO41" s="1">
        <v>1</v>
      </c>
      <c r="AP41" s="1">
        <v>2</v>
      </c>
      <c r="AS41" s="8">
        <f t="shared" si="21"/>
        <v>3</v>
      </c>
    </row>
    <row r="42" spans="1:45" x14ac:dyDescent="0.25">
      <c r="A42" s="1" t="s">
        <v>297</v>
      </c>
      <c r="B42" s="1">
        <v>6</v>
      </c>
      <c r="C42" s="1">
        <v>4</v>
      </c>
      <c r="D42" s="1">
        <v>3</v>
      </c>
      <c r="E42" s="1">
        <v>1</v>
      </c>
      <c r="F42" s="1">
        <v>2</v>
      </c>
      <c r="H42" s="1">
        <v>1</v>
      </c>
      <c r="J42" s="1">
        <v>4</v>
      </c>
      <c r="L42" s="1">
        <v>2</v>
      </c>
      <c r="T42" s="6">
        <f t="shared" ref="T42" si="22">SUM(F42/C42)</f>
        <v>0.5</v>
      </c>
      <c r="U42" s="6">
        <f t="shared" ref="U42" si="23">SUM(J42/C42)</f>
        <v>1</v>
      </c>
      <c r="V42" s="6">
        <f t="shared" ref="V42" si="24">SUM((L42+M42+N42+F42)/(C42+L42+M42+N42+R42))</f>
        <v>0.66666666666666663</v>
      </c>
      <c r="Y42" s="1">
        <v>2</v>
      </c>
      <c r="Z42" s="1">
        <v>1</v>
      </c>
      <c r="AC42" s="1">
        <f>SUM(X42:Z42)</f>
        <v>3</v>
      </c>
      <c r="AG42" s="6">
        <f t="shared" ref="AG42" si="25">SUM((X42+Y42)/(X42+Y42+Z42))</f>
        <v>0.66666666666666663</v>
      </c>
      <c r="AL42" s="8">
        <v>3.3333333333333335</v>
      </c>
      <c r="AM42" s="8">
        <v>2</v>
      </c>
      <c r="AN42" s="8">
        <v>2.6666666666666665</v>
      </c>
      <c r="AS42" s="8">
        <f t="shared" si="21"/>
        <v>8</v>
      </c>
    </row>
    <row r="43" spans="1:45" x14ac:dyDescent="0.25">
      <c r="A43" s="1" t="s">
        <v>231</v>
      </c>
      <c r="B43" s="1">
        <v>8</v>
      </c>
      <c r="C43" s="1">
        <v>4</v>
      </c>
      <c r="D43" s="1">
        <v>1</v>
      </c>
      <c r="E43" s="1">
        <v>2</v>
      </c>
      <c r="F43" s="1">
        <v>1</v>
      </c>
      <c r="G43" s="1">
        <v>1</v>
      </c>
      <c r="J43" s="1">
        <v>2</v>
      </c>
      <c r="K43" s="1">
        <v>1</v>
      </c>
      <c r="L43" s="1">
        <v>4</v>
      </c>
      <c r="O43" s="1">
        <v>1</v>
      </c>
      <c r="T43" s="6">
        <f t="shared" si="17"/>
        <v>0.25</v>
      </c>
      <c r="U43" s="6">
        <f t="shared" si="18"/>
        <v>0.5</v>
      </c>
      <c r="V43" s="6">
        <f t="shared" si="19"/>
        <v>0.625</v>
      </c>
      <c r="X43" s="1">
        <v>4</v>
      </c>
      <c r="Y43" s="1">
        <v>1</v>
      </c>
      <c r="Z43" s="1">
        <v>1</v>
      </c>
      <c r="AC43" s="1">
        <f>SUM(X43:Z43)</f>
        <v>6</v>
      </c>
      <c r="AG43" s="6">
        <f t="shared" si="20"/>
        <v>0.83333333333333337</v>
      </c>
      <c r="AJ43" s="8"/>
      <c r="AL43" s="8"/>
      <c r="AM43" s="1">
        <v>9</v>
      </c>
      <c r="AN43" s="1">
        <v>5</v>
      </c>
      <c r="AS43" s="8">
        <f t="shared" si="21"/>
        <v>14</v>
      </c>
    </row>
    <row r="44" spans="1:45" x14ac:dyDescent="0.25">
      <c r="A44" s="1" t="s">
        <v>247</v>
      </c>
      <c r="B44" s="1">
        <v>4</v>
      </c>
      <c r="C44" s="1">
        <v>4</v>
      </c>
      <c r="K44" s="1">
        <v>3</v>
      </c>
      <c r="T44" s="6">
        <f t="shared" si="17"/>
        <v>0</v>
      </c>
      <c r="U44" s="6">
        <f t="shared" si="18"/>
        <v>0</v>
      </c>
      <c r="V44" s="6">
        <f t="shared" si="19"/>
        <v>0</v>
      </c>
      <c r="Y44" s="1">
        <v>6</v>
      </c>
      <c r="Z44" s="1">
        <v>2</v>
      </c>
      <c r="AC44" s="1">
        <f>SUM(X44:Z44)</f>
        <v>8</v>
      </c>
      <c r="AG44" s="6">
        <f t="shared" si="20"/>
        <v>0.75</v>
      </c>
      <c r="AJ44" s="8"/>
      <c r="AO44" s="1">
        <v>2</v>
      </c>
      <c r="AQ44" s="1">
        <v>7</v>
      </c>
      <c r="AS44" s="8">
        <f t="shared" si="21"/>
        <v>9</v>
      </c>
    </row>
    <row r="45" spans="1:45" x14ac:dyDescent="0.25">
      <c r="A45" s="1" t="s">
        <v>264</v>
      </c>
      <c r="B45" s="1">
        <v>6</v>
      </c>
      <c r="C45" s="1">
        <v>5</v>
      </c>
      <c r="D45" s="1">
        <v>1</v>
      </c>
      <c r="F45" s="1">
        <v>1</v>
      </c>
      <c r="J45" s="1">
        <v>1</v>
      </c>
      <c r="K45" s="1">
        <v>4</v>
      </c>
      <c r="L45" s="1">
        <v>1</v>
      </c>
      <c r="T45" s="6">
        <f t="shared" si="17"/>
        <v>0.2</v>
      </c>
      <c r="U45" s="6">
        <f t="shared" si="18"/>
        <v>0.2</v>
      </c>
      <c r="V45" s="6">
        <f t="shared" si="19"/>
        <v>0.33333333333333331</v>
      </c>
      <c r="Y45" s="1">
        <v>1</v>
      </c>
      <c r="AC45" s="1">
        <f>SUM(X45:AB45)</f>
        <v>1</v>
      </c>
      <c r="AG45" s="6">
        <f t="shared" si="20"/>
        <v>1</v>
      </c>
      <c r="AL45" s="8">
        <v>4.666666666666667</v>
      </c>
      <c r="AM45" s="8"/>
      <c r="AQ45" s="8">
        <v>5</v>
      </c>
      <c r="AS45" s="8">
        <f t="shared" si="21"/>
        <v>9.6666666666666679</v>
      </c>
    </row>
    <row r="46" spans="1:45" x14ac:dyDescent="0.25">
      <c r="A46" s="1" t="s">
        <v>142</v>
      </c>
      <c r="B46" s="1">
        <v>54</v>
      </c>
      <c r="C46" s="1">
        <v>42</v>
      </c>
      <c r="D46" s="1">
        <v>17</v>
      </c>
      <c r="E46" s="1">
        <v>4</v>
      </c>
      <c r="F46" s="1">
        <v>15</v>
      </c>
      <c r="G46" s="1">
        <v>5</v>
      </c>
      <c r="J46" s="1">
        <v>20</v>
      </c>
      <c r="K46" s="1">
        <v>6</v>
      </c>
      <c r="L46" s="1">
        <v>6</v>
      </c>
      <c r="M46" s="1">
        <v>1</v>
      </c>
      <c r="N46" s="1">
        <v>4</v>
      </c>
      <c r="O46" s="1">
        <v>13</v>
      </c>
      <c r="P46" s="1">
        <v>2</v>
      </c>
      <c r="R46" s="1">
        <v>1</v>
      </c>
      <c r="T46" s="6">
        <f t="shared" si="17"/>
        <v>0.35714285714285715</v>
      </c>
      <c r="U46" s="6">
        <f t="shared" si="18"/>
        <v>0.47619047619047616</v>
      </c>
      <c r="V46" s="6">
        <f t="shared" si="19"/>
        <v>0.48148148148148145</v>
      </c>
      <c r="X46" s="1">
        <v>14</v>
      </c>
      <c r="Y46" s="1">
        <v>35</v>
      </c>
      <c r="Z46" s="1">
        <v>7</v>
      </c>
      <c r="AA46" s="1">
        <v>3</v>
      </c>
      <c r="AC46" s="1">
        <f t="shared" ref="AC46:AC56" si="26">SUM(X46:Z46)</f>
        <v>56</v>
      </c>
      <c r="AD46" s="1">
        <v>2</v>
      </c>
      <c r="AE46" s="1">
        <v>22</v>
      </c>
      <c r="AF46" s="1">
        <v>4</v>
      </c>
      <c r="AG46" s="6">
        <f t="shared" si="20"/>
        <v>0.875</v>
      </c>
      <c r="AI46" s="8">
        <v>7</v>
      </c>
      <c r="AJ46" s="8">
        <v>29.666666666666668</v>
      </c>
      <c r="AK46" s="8"/>
      <c r="AL46" s="8">
        <v>32.666666666666664</v>
      </c>
      <c r="AN46" s="8">
        <v>12.333333333333334</v>
      </c>
      <c r="AO46" s="8"/>
      <c r="AP46" s="8"/>
      <c r="AS46" s="8">
        <f t="shared" si="21"/>
        <v>81.666666666666671</v>
      </c>
    </row>
    <row r="47" spans="1:45" x14ac:dyDescent="0.25">
      <c r="A47" s="1" t="s">
        <v>147</v>
      </c>
      <c r="B47" s="1">
        <v>64</v>
      </c>
      <c r="C47" s="1">
        <v>49</v>
      </c>
      <c r="D47" s="1">
        <v>11</v>
      </c>
      <c r="E47" s="1">
        <v>12</v>
      </c>
      <c r="F47" s="1">
        <v>17</v>
      </c>
      <c r="H47" s="1">
        <v>1</v>
      </c>
      <c r="I47" s="1">
        <v>1</v>
      </c>
      <c r="J47" s="1">
        <v>22</v>
      </c>
      <c r="K47" s="1">
        <v>8</v>
      </c>
      <c r="L47" s="1">
        <v>14</v>
      </c>
      <c r="N47" s="1">
        <v>1</v>
      </c>
      <c r="O47" s="1">
        <v>2</v>
      </c>
      <c r="P47" s="1">
        <v>2</v>
      </c>
      <c r="T47" s="6">
        <f t="shared" si="17"/>
        <v>0.34693877551020408</v>
      </c>
      <c r="U47" s="6">
        <f t="shared" si="18"/>
        <v>0.44897959183673469</v>
      </c>
      <c r="V47" s="6">
        <f t="shared" si="19"/>
        <v>0.5</v>
      </c>
      <c r="X47" s="1">
        <v>15</v>
      </c>
      <c r="Y47" s="1">
        <v>41</v>
      </c>
      <c r="Z47" s="1">
        <v>7</v>
      </c>
      <c r="AA47" s="1">
        <v>2</v>
      </c>
      <c r="AC47" s="1">
        <f t="shared" si="26"/>
        <v>63</v>
      </c>
      <c r="AE47" s="1">
        <v>7</v>
      </c>
      <c r="AF47" s="1">
        <v>1</v>
      </c>
      <c r="AG47" s="6">
        <f t="shared" si="20"/>
        <v>0.88888888888888884</v>
      </c>
      <c r="AI47" s="8">
        <v>18.666666666666668</v>
      </c>
      <c r="AJ47" s="8">
        <v>6.666666666666667</v>
      </c>
      <c r="AK47" s="8">
        <v>33.666666666666664</v>
      </c>
      <c r="AL47" s="8"/>
      <c r="AM47" s="8">
        <v>30.666666666666668</v>
      </c>
      <c r="AN47" s="8">
        <v>6.666666666666667</v>
      </c>
      <c r="AO47" s="8"/>
      <c r="AR47" s="1">
        <v>2</v>
      </c>
      <c r="AS47" s="8">
        <f t="shared" si="21"/>
        <v>98.333333333333343</v>
      </c>
    </row>
    <row r="48" spans="1:45" x14ac:dyDescent="0.25">
      <c r="A48" s="1" t="s">
        <v>153</v>
      </c>
      <c r="B48" s="1">
        <v>34</v>
      </c>
      <c r="C48" s="1">
        <v>32</v>
      </c>
      <c r="D48" s="1">
        <v>6</v>
      </c>
      <c r="E48" s="1">
        <v>5</v>
      </c>
      <c r="F48" s="1">
        <v>8</v>
      </c>
      <c r="G48" s="1">
        <v>1</v>
      </c>
      <c r="J48" s="1">
        <v>9</v>
      </c>
      <c r="K48" s="1">
        <v>9</v>
      </c>
      <c r="L48" s="1">
        <v>2</v>
      </c>
      <c r="O48" s="1">
        <v>3</v>
      </c>
      <c r="T48" s="6">
        <f t="shared" si="17"/>
        <v>0.25</v>
      </c>
      <c r="U48" s="6">
        <f t="shared" si="18"/>
        <v>0.28125</v>
      </c>
      <c r="V48" s="6">
        <f t="shared" si="19"/>
        <v>0.29411764705882354</v>
      </c>
      <c r="X48" s="1">
        <v>1</v>
      </c>
      <c r="Y48" s="1">
        <v>17</v>
      </c>
      <c r="Z48" s="1">
        <v>3</v>
      </c>
      <c r="AC48" s="1">
        <f t="shared" si="26"/>
        <v>21</v>
      </c>
      <c r="AG48" s="6">
        <f t="shared" si="20"/>
        <v>0.8571428571428571</v>
      </c>
      <c r="AK48" s="8">
        <v>7</v>
      </c>
      <c r="AL48" s="8"/>
      <c r="AN48" s="8"/>
      <c r="AO48" s="1">
        <v>14</v>
      </c>
      <c r="AP48" s="8"/>
      <c r="AQ48" s="8">
        <v>35</v>
      </c>
      <c r="AR48" s="8">
        <v>1.6666666666666665</v>
      </c>
      <c r="AS48" s="8">
        <f t="shared" si="21"/>
        <v>57.666666666666664</v>
      </c>
    </row>
    <row r="49" spans="1:45" x14ac:dyDescent="0.25">
      <c r="A49" s="1" t="s">
        <v>233</v>
      </c>
      <c r="B49" s="1">
        <v>4</v>
      </c>
      <c r="C49" s="1">
        <v>4</v>
      </c>
      <c r="K49" s="1">
        <v>3</v>
      </c>
      <c r="T49" s="6">
        <f t="shared" si="17"/>
        <v>0</v>
      </c>
      <c r="U49" s="6">
        <f t="shared" si="18"/>
        <v>0</v>
      </c>
      <c r="V49" s="6">
        <f t="shared" si="19"/>
        <v>0</v>
      </c>
      <c r="Y49" s="1">
        <v>3</v>
      </c>
      <c r="AC49" s="1">
        <f t="shared" si="26"/>
        <v>3</v>
      </c>
      <c r="AG49" s="6">
        <f t="shared" si="20"/>
        <v>1</v>
      </c>
      <c r="AI49" s="8"/>
      <c r="AO49" s="1">
        <v>3</v>
      </c>
      <c r="AQ49" s="8">
        <v>6.666666666666667</v>
      </c>
      <c r="AS49" s="8">
        <f t="shared" si="21"/>
        <v>9.6666666666666679</v>
      </c>
    </row>
    <row r="50" spans="1:45" x14ac:dyDescent="0.25">
      <c r="A50" s="1" t="s">
        <v>148</v>
      </c>
      <c r="B50" s="1">
        <v>19</v>
      </c>
      <c r="C50" s="1">
        <v>16</v>
      </c>
      <c r="D50" s="1">
        <v>7</v>
      </c>
      <c r="E50" s="1">
        <v>3</v>
      </c>
      <c r="F50" s="1">
        <v>9</v>
      </c>
      <c r="G50" s="1">
        <v>2</v>
      </c>
      <c r="J50" s="1">
        <v>11</v>
      </c>
      <c r="L50" s="1">
        <v>2</v>
      </c>
      <c r="N50" s="1">
        <v>2</v>
      </c>
      <c r="O50" s="1">
        <v>3</v>
      </c>
      <c r="T50" s="6">
        <f t="shared" si="17"/>
        <v>0.5625</v>
      </c>
      <c r="U50" s="6">
        <f t="shared" si="18"/>
        <v>0.6875</v>
      </c>
      <c r="V50" s="6">
        <f t="shared" si="19"/>
        <v>0.65</v>
      </c>
      <c r="X50" s="1">
        <v>5</v>
      </c>
      <c r="Y50" s="1">
        <v>2</v>
      </c>
      <c r="Z50" s="1">
        <v>1</v>
      </c>
      <c r="AC50" s="1">
        <f t="shared" si="26"/>
        <v>8</v>
      </c>
      <c r="AG50" s="6">
        <f t="shared" si="20"/>
        <v>0.875</v>
      </c>
      <c r="AI50" s="1">
        <v>15</v>
      </c>
      <c r="AL50" s="8"/>
      <c r="AM50" s="1">
        <v>2</v>
      </c>
      <c r="AN50" s="1">
        <v>14</v>
      </c>
      <c r="AQ50" s="8"/>
      <c r="AS50" s="8">
        <f t="shared" si="21"/>
        <v>31</v>
      </c>
    </row>
    <row r="51" spans="1:45" x14ac:dyDescent="0.25">
      <c r="A51" s="1" t="s">
        <v>193</v>
      </c>
      <c r="B51" s="1">
        <v>29</v>
      </c>
      <c r="C51" s="1">
        <v>23</v>
      </c>
      <c r="D51" s="1">
        <v>8</v>
      </c>
      <c r="E51" s="1">
        <v>3</v>
      </c>
      <c r="F51" s="1">
        <v>7</v>
      </c>
      <c r="J51" s="1">
        <v>7</v>
      </c>
      <c r="K51" s="1">
        <v>8</v>
      </c>
      <c r="L51" s="1">
        <v>6</v>
      </c>
      <c r="O51" s="1">
        <v>7</v>
      </c>
      <c r="T51" s="6">
        <f t="shared" si="17"/>
        <v>0.30434782608695654</v>
      </c>
      <c r="U51" s="6">
        <f t="shared" si="18"/>
        <v>0.30434782608695654</v>
      </c>
      <c r="V51" s="6">
        <f t="shared" si="19"/>
        <v>0.44827586206896552</v>
      </c>
      <c r="X51" s="1">
        <v>5</v>
      </c>
      <c r="Y51" s="1">
        <v>15</v>
      </c>
      <c r="Z51" s="1">
        <v>4</v>
      </c>
      <c r="AC51" s="1">
        <f t="shared" si="26"/>
        <v>24</v>
      </c>
      <c r="AG51" s="6">
        <f t="shared" si="20"/>
        <v>0.83333333333333337</v>
      </c>
      <c r="AJ51" s="8"/>
      <c r="AL51" s="8">
        <v>40.666666666666664</v>
      </c>
      <c r="AO51" s="8">
        <v>2.6666666666666665</v>
      </c>
      <c r="AQ51" s="8">
        <v>10</v>
      </c>
      <c r="AS51" s="8">
        <f t="shared" si="21"/>
        <v>53.333333333333329</v>
      </c>
    </row>
    <row r="52" spans="1:45" x14ac:dyDescent="0.25">
      <c r="A52" s="1" t="s">
        <v>283</v>
      </c>
      <c r="B52" s="1">
        <v>11</v>
      </c>
      <c r="C52" s="1">
        <v>8</v>
      </c>
      <c r="D52" s="1">
        <v>2</v>
      </c>
      <c r="E52" s="1">
        <v>2</v>
      </c>
      <c r="F52" s="1">
        <v>4</v>
      </c>
      <c r="G52" s="1">
        <v>1</v>
      </c>
      <c r="J52" s="1">
        <v>5</v>
      </c>
      <c r="K52" s="1">
        <v>1</v>
      </c>
      <c r="L52" s="1">
        <v>3</v>
      </c>
      <c r="O52" s="1">
        <v>1</v>
      </c>
      <c r="T52" s="6">
        <f t="shared" si="17"/>
        <v>0.5</v>
      </c>
      <c r="U52" s="6">
        <f t="shared" si="18"/>
        <v>0.625</v>
      </c>
      <c r="V52" s="6">
        <f t="shared" si="19"/>
        <v>0.63636363636363635</v>
      </c>
      <c r="X52" s="1">
        <v>6</v>
      </c>
      <c r="Y52" s="1">
        <v>3</v>
      </c>
      <c r="Z52" s="1">
        <v>1</v>
      </c>
      <c r="AC52" s="1">
        <f t="shared" si="26"/>
        <v>10</v>
      </c>
      <c r="AG52" s="6">
        <f t="shared" si="20"/>
        <v>0.9</v>
      </c>
      <c r="AI52" s="8">
        <v>2.6666666666666665</v>
      </c>
      <c r="AJ52" s="8"/>
      <c r="AL52" s="8"/>
      <c r="AN52" s="8">
        <v>11.333333333333334</v>
      </c>
      <c r="AO52" s="8">
        <v>4.666666666666667</v>
      </c>
      <c r="AQ52" s="8"/>
      <c r="AS52" s="8">
        <f t="shared" si="21"/>
        <v>18.666666666666668</v>
      </c>
    </row>
    <row r="53" spans="1:45" x14ac:dyDescent="0.25">
      <c r="A53" s="1" t="s">
        <v>144</v>
      </c>
      <c r="B53" s="1">
        <v>7</v>
      </c>
      <c r="C53" s="1">
        <v>6</v>
      </c>
      <c r="D53" s="1">
        <v>1</v>
      </c>
      <c r="K53" s="1">
        <v>5</v>
      </c>
      <c r="L53" s="1">
        <v>1</v>
      </c>
      <c r="T53" s="6">
        <f t="shared" si="17"/>
        <v>0</v>
      </c>
      <c r="U53" s="6">
        <f t="shared" si="18"/>
        <v>0</v>
      </c>
      <c r="V53" s="6">
        <f t="shared" si="19"/>
        <v>0.14285714285714285</v>
      </c>
      <c r="X53" s="1">
        <v>2</v>
      </c>
      <c r="Z53" s="1">
        <v>4</v>
      </c>
      <c r="AC53" s="1">
        <f t="shared" si="26"/>
        <v>6</v>
      </c>
      <c r="AG53" s="6">
        <f t="shared" si="20"/>
        <v>0.33333333333333331</v>
      </c>
      <c r="AI53" s="8">
        <v>12.666666666666666</v>
      </c>
      <c r="AK53" s="8"/>
      <c r="AL53" s="1">
        <v>1</v>
      </c>
      <c r="AM53" s="1">
        <v>3</v>
      </c>
      <c r="AS53" s="8">
        <f t="shared" si="21"/>
        <v>16.666666666666664</v>
      </c>
    </row>
    <row r="54" spans="1:45" x14ac:dyDescent="0.25">
      <c r="A54" s="1" t="s">
        <v>269</v>
      </c>
      <c r="B54" s="1">
        <v>45</v>
      </c>
      <c r="C54" s="1">
        <v>38</v>
      </c>
      <c r="D54" s="1">
        <v>9</v>
      </c>
      <c r="E54" s="1">
        <v>5</v>
      </c>
      <c r="F54" s="1">
        <v>7</v>
      </c>
      <c r="G54" s="1">
        <v>1</v>
      </c>
      <c r="J54" s="1">
        <v>8</v>
      </c>
      <c r="K54" s="1">
        <v>17</v>
      </c>
      <c r="L54" s="1">
        <v>7</v>
      </c>
      <c r="N54" s="1">
        <v>1</v>
      </c>
      <c r="O54" s="1">
        <v>5</v>
      </c>
      <c r="T54" s="6">
        <f t="shared" si="17"/>
        <v>0.18421052631578946</v>
      </c>
      <c r="U54" s="6">
        <f t="shared" si="18"/>
        <v>0.21052631578947367</v>
      </c>
      <c r="V54" s="6">
        <f t="shared" si="19"/>
        <v>0.32608695652173914</v>
      </c>
      <c r="X54" s="1">
        <v>1</v>
      </c>
      <c r="Y54" s="1">
        <v>17</v>
      </c>
      <c r="Z54" s="1">
        <v>6</v>
      </c>
      <c r="AC54" s="1">
        <f t="shared" si="26"/>
        <v>24</v>
      </c>
      <c r="AG54" s="6">
        <f t="shared" si="20"/>
        <v>0.75</v>
      </c>
      <c r="AI54" s="8"/>
      <c r="AJ54" s="8"/>
      <c r="AN54" s="8"/>
      <c r="AO54" s="8">
        <v>10</v>
      </c>
      <c r="AP54" s="8">
        <v>55</v>
      </c>
      <c r="AQ54" s="1">
        <v>16</v>
      </c>
      <c r="AS54" s="8">
        <f t="shared" si="21"/>
        <v>81</v>
      </c>
    </row>
    <row r="55" spans="1:45" x14ac:dyDescent="0.25">
      <c r="A55" s="1" t="s">
        <v>143</v>
      </c>
      <c r="B55" s="1">
        <v>41</v>
      </c>
      <c r="C55" s="1">
        <v>31</v>
      </c>
      <c r="D55" s="1">
        <v>11</v>
      </c>
      <c r="E55" s="1">
        <v>6</v>
      </c>
      <c r="F55" s="1">
        <v>11</v>
      </c>
      <c r="G55" s="1">
        <v>1</v>
      </c>
      <c r="J55" s="1">
        <v>12</v>
      </c>
      <c r="K55" s="1">
        <v>8</v>
      </c>
      <c r="L55" s="1">
        <v>5</v>
      </c>
      <c r="N55" s="1">
        <v>3</v>
      </c>
      <c r="O55" s="1">
        <v>9</v>
      </c>
      <c r="P55" s="1">
        <v>1</v>
      </c>
      <c r="R55" s="1">
        <v>2</v>
      </c>
      <c r="T55" s="6">
        <f t="shared" si="17"/>
        <v>0.35483870967741937</v>
      </c>
      <c r="U55" s="6">
        <f t="shared" si="18"/>
        <v>0.38709677419354838</v>
      </c>
      <c r="V55" s="6">
        <f t="shared" si="19"/>
        <v>0.46341463414634149</v>
      </c>
      <c r="X55" s="1">
        <v>11</v>
      </c>
      <c r="Y55" s="1">
        <v>10</v>
      </c>
      <c r="Z55" s="1">
        <v>5</v>
      </c>
      <c r="AA55" s="1">
        <v>2</v>
      </c>
      <c r="AC55" s="1">
        <f t="shared" si="26"/>
        <v>26</v>
      </c>
      <c r="AG55" s="6">
        <f t="shared" si="20"/>
        <v>0.80769230769230771</v>
      </c>
      <c r="AI55" s="8">
        <v>6.333333333333333</v>
      </c>
      <c r="AM55" s="8"/>
      <c r="AN55" s="8">
        <v>46</v>
      </c>
      <c r="AO55" s="8">
        <v>4</v>
      </c>
      <c r="AQ55" s="8">
        <v>7</v>
      </c>
      <c r="AS55" s="8">
        <f t="shared" si="21"/>
        <v>63.333333333333336</v>
      </c>
    </row>
    <row r="56" spans="1:45" x14ac:dyDescent="0.25">
      <c r="A56" s="1" t="s">
        <v>145</v>
      </c>
      <c r="B56" s="1">
        <v>35</v>
      </c>
      <c r="C56" s="1">
        <v>29</v>
      </c>
      <c r="D56" s="1">
        <v>9</v>
      </c>
      <c r="E56" s="1">
        <v>12</v>
      </c>
      <c r="F56" s="1">
        <v>12</v>
      </c>
      <c r="G56" s="1">
        <v>4</v>
      </c>
      <c r="H56" s="1">
        <v>2</v>
      </c>
      <c r="J56" s="1">
        <v>20</v>
      </c>
      <c r="K56" s="1">
        <v>4</v>
      </c>
      <c r="L56" s="1">
        <v>4</v>
      </c>
      <c r="N56" s="1">
        <v>1</v>
      </c>
      <c r="O56" s="1">
        <v>4</v>
      </c>
      <c r="P56" s="1">
        <v>1</v>
      </c>
      <c r="R56" s="1">
        <v>1</v>
      </c>
      <c r="T56" s="6">
        <f t="shared" si="17"/>
        <v>0.41379310344827586</v>
      </c>
      <c r="U56" s="6">
        <f t="shared" si="18"/>
        <v>0.68965517241379315</v>
      </c>
      <c r="V56" s="6">
        <f t="shared" si="19"/>
        <v>0.48571428571428571</v>
      </c>
      <c r="X56" s="1">
        <v>10</v>
      </c>
      <c r="Y56" s="1">
        <v>10</v>
      </c>
      <c r="Z56" s="1">
        <v>1</v>
      </c>
      <c r="AA56" s="1">
        <v>1</v>
      </c>
      <c r="AC56" s="1">
        <f t="shared" si="26"/>
        <v>21</v>
      </c>
      <c r="AE56" s="1">
        <v>1</v>
      </c>
      <c r="AG56" s="6">
        <f t="shared" si="20"/>
        <v>0.95238095238095233</v>
      </c>
      <c r="AI56" s="8">
        <v>24</v>
      </c>
      <c r="AJ56" s="8">
        <v>1.3333333333333333</v>
      </c>
      <c r="AK56" s="8"/>
      <c r="AL56" s="8">
        <v>7.333333333333333</v>
      </c>
      <c r="AM56" s="8">
        <v>8</v>
      </c>
      <c r="AN56" s="8">
        <v>1</v>
      </c>
      <c r="AO56" s="1">
        <v>7</v>
      </c>
      <c r="AP56" s="8"/>
      <c r="AQ56" s="8">
        <v>3.6666666666666665</v>
      </c>
      <c r="AS56" s="8">
        <f t="shared" si="21"/>
        <v>52.333333333333329</v>
      </c>
    </row>
    <row r="57" spans="1:45" x14ac:dyDescent="0.25">
      <c r="A57" s="1" t="s">
        <v>192</v>
      </c>
      <c r="B57" s="1">
        <v>35</v>
      </c>
      <c r="C57" s="1">
        <v>30</v>
      </c>
      <c r="D57" s="1">
        <v>4</v>
      </c>
      <c r="E57" s="1">
        <v>1</v>
      </c>
      <c r="F57" s="1">
        <v>3</v>
      </c>
      <c r="J57" s="1">
        <v>3</v>
      </c>
      <c r="K57" s="1">
        <v>19</v>
      </c>
      <c r="L57" s="1">
        <v>5</v>
      </c>
      <c r="O57" s="1">
        <v>2</v>
      </c>
      <c r="T57" s="6">
        <f t="shared" si="17"/>
        <v>0.1</v>
      </c>
      <c r="U57" s="6">
        <f t="shared" si="18"/>
        <v>0.1</v>
      </c>
      <c r="V57" s="6">
        <f t="shared" si="19"/>
        <v>0.22857142857142856</v>
      </c>
      <c r="X57" s="1">
        <v>2</v>
      </c>
      <c r="Y57" s="1">
        <v>14</v>
      </c>
      <c r="Z57" s="1">
        <v>1</v>
      </c>
      <c r="AC57" s="1">
        <f>SUM(X57:AB57)</f>
        <v>17</v>
      </c>
      <c r="AG57" s="6">
        <f t="shared" si="20"/>
        <v>0.94117647058823528</v>
      </c>
      <c r="AI57" s="8"/>
      <c r="AN57" s="8"/>
      <c r="AO57" s="8">
        <v>45</v>
      </c>
      <c r="AP57" s="8">
        <v>14</v>
      </c>
      <c r="AQ57" s="1">
        <v>5</v>
      </c>
      <c r="AS57" s="8">
        <f t="shared" si="21"/>
        <v>64</v>
      </c>
    </row>
    <row r="58" spans="1:45" x14ac:dyDescent="0.25">
      <c r="A58" s="1" t="s">
        <v>149</v>
      </c>
      <c r="B58" s="1">
        <v>22</v>
      </c>
      <c r="C58" s="1">
        <v>19</v>
      </c>
      <c r="D58" s="1">
        <v>1</v>
      </c>
      <c r="E58" s="1">
        <v>3</v>
      </c>
      <c r="F58" s="1">
        <v>4</v>
      </c>
      <c r="G58" s="1">
        <v>3</v>
      </c>
      <c r="J58" s="1">
        <v>7</v>
      </c>
      <c r="K58" s="1">
        <v>7</v>
      </c>
      <c r="L58" s="1">
        <v>3</v>
      </c>
      <c r="O58" s="1">
        <v>1</v>
      </c>
      <c r="T58" s="6">
        <f t="shared" si="17"/>
        <v>0.21052631578947367</v>
      </c>
      <c r="U58" s="6">
        <f t="shared" si="18"/>
        <v>0.36842105263157893</v>
      </c>
      <c r="V58" s="6">
        <f t="shared" si="19"/>
        <v>0.31818181818181818</v>
      </c>
      <c r="X58" s="1">
        <v>1</v>
      </c>
      <c r="Y58" s="1">
        <v>28</v>
      </c>
      <c r="Z58" s="1">
        <v>3</v>
      </c>
      <c r="AC58" s="1">
        <f>SUM(X58:Z58)</f>
        <v>32</v>
      </c>
      <c r="AD58" s="1">
        <v>8</v>
      </c>
      <c r="AE58" s="1">
        <v>23</v>
      </c>
      <c r="AF58" s="1">
        <v>1</v>
      </c>
      <c r="AG58" s="6">
        <f t="shared" si="20"/>
        <v>0.90625</v>
      </c>
      <c r="AI58" s="8"/>
      <c r="AJ58" s="8">
        <v>38.666666666666664</v>
      </c>
      <c r="AN58" s="8"/>
      <c r="AO58" s="8"/>
      <c r="AR58" s="8"/>
      <c r="AS58" s="8">
        <f t="shared" si="21"/>
        <v>38.666666666666664</v>
      </c>
    </row>
    <row r="59" spans="1:45" x14ac:dyDescent="0.25">
      <c r="A59" s="48" t="s">
        <v>263</v>
      </c>
      <c r="B59" s="1">
        <v>3</v>
      </c>
      <c r="C59" s="1">
        <v>3</v>
      </c>
      <c r="E59" s="1">
        <v>1</v>
      </c>
      <c r="F59" s="1">
        <v>2</v>
      </c>
      <c r="J59" s="1">
        <v>2</v>
      </c>
      <c r="T59" s="6">
        <f t="shared" si="17"/>
        <v>0.66666666666666663</v>
      </c>
      <c r="U59" s="6">
        <f t="shared" si="18"/>
        <v>0.66666666666666663</v>
      </c>
      <c r="V59" s="6">
        <f t="shared" si="19"/>
        <v>0.66666666666666663</v>
      </c>
      <c r="AC59" s="1">
        <f>SUM(X59:Z59)</f>
        <v>0</v>
      </c>
      <c r="AG59" s="6" t="e">
        <f t="shared" si="20"/>
        <v>#DIV/0!</v>
      </c>
      <c r="AI59" s="8"/>
      <c r="AJ59" s="8"/>
      <c r="AN59" s="8"/>
      <c r="AO59" s="8">
        <v>4</v>
      </c>
      <c r="AQ59" s="1">
        <v>1</v>
      </c>
      <c r="AR59" s="8"/>
      <c r="AS59" s="8">
        <f t="shared" si="21"/>
        <v>5</v>
      </c>
    </row>
    <row r="60" spans="1:45" x14ac:dyDescent="0.25">
      <c r="A60" s="1" t="s">
        <v>152</v>
      </c>
      <c r="B60" s="1">
        <v>41</v>
      </c>
      <c r="C60" s="1">
        <v>26</v>
      </c>
      <c r="D60" s="1">
        <v>9</v>
      </c>
      <c r="E60" s="1">
        <v>5</v>
      </c>
      <c r="F60" s="1">
        <v>4</v>
      </c>
      <c r="J60" s="1">
        <v>4</v>
      </c>
      <c r="K60" s="1">
        <v>15</v>
      </c>
      <c r="L60" s="1">
        <v>14</v>
      </c>
      <c r="N60" s="1">
        <v>1</v>
      </c>
      <c r="O60" s="1">
        <v>8</v>
      </c>
      <c r="P60" s="1">
        <v>1</v>
      </c>
      <c r="T60" s="6">
        <f t="shared" si="17"/>
        <v>0.15384615384615385</v>
      </c>
      <c r="U60" s="6">
        <f t="shared" si="18"/>
        <v>0.15384615384615385</v>
      </c>
      <c r="V60" s="6">
        <f t="shared" si="19"/>
        <v>0.46341463414634149</v>
      </c>
      <c r="X60" s="1">
        <v>2</v>
      </c>
      <c r="Y60" s="1">
        <v>40</v>
      </c>
      <c r="Z60" s="1">
        <v>4</v>
      </c>
      <c r="AC60" s="1">
        <f>SUM(X60:Z60)</f>
        <v>46</v>
      </c>
      <c r="AG60" s="6">
        <f t="shared" si="20"/>
        <v>0.91304347826086951</v>
      </c>
      <c r="AI60" s="8">
        <v>8</v>
      </c>
      <c r="AK60" s="8">
        <v>51.333333333333336</v>
      </c>
      <c r="AN60" s="8"/>
      <c r="AP60" s="8"/>
      <c r="AQ60" s="1">
        <v>8</v>
      </c>
      <c r="AS60" s="8">
        <f t="shared" si="21"/>
        <v>67.333333333333343</v>
      </c>
    </row>
    <row r="61" spans="1:45" x14ac:dyDescent="0.25">
      <c r="A61" s="1" t="s">
        <v>151</v>
      </c>
      <c r="B61" s="1">
        <v>3</v>
      </c>
      <c r="C61" s="1">
        <v>2</v>
      </c>
      <c r="F61" s="1">
        <v>1</v>
      </c>
      <c r="J61" s="1">
        <v>1</v>
      </c>
      <c r="N61" s="1">
        <v>1</v>
      </c>
      <c r="O61" s="1">
        <v>1</v>
      </c>
      <c r="T61" s="6">
        <f t="shared" si="17"/>
        <v>0.5</v>
      </c>
      <c r="U61" s="6">
        <f t="shared" si="18"/>
        <v>0.5</v>
      </c>
      <c r="V61" s="6">
        <f t="shared" si="19"/>
        <v>0.66666666666666663</v>
      </c>
      <c r="X61" s="1">
        <v>2</v>
      </c>
      <c r="AC61" s="1">
        <f>SUM(X61:Z61)</f>
        <v>2</v>
      </c>
      <c r="AG61" s="6">
        <f t="shared" si="20"/>
        <v>1</v>
      </c>
      <c r="AI61" s="8">
        <v>3.3333333333333335</v>
      </c>
      <c r="AL61" s="8"/>
      <c r="AS61" s="8">
        <f t="shared" si="21"/>
        <v>3.3333333333333335</v>
      </c>
    </row>
    <row r="62" spans="1:45" x14ac:dyDescent="0.25">
      <c r="A62" s="1" t="s">
        <v>146</v>
      </c>
      <c r="B62" s="1">
        <v>56</v>
      </c>
      <c r="C62" s="1">
        <v>51</v>
      </c>
      <c r="D62" s="1">
        <v>10</v>
      </c>
      <c r="E62" s="1">
        <v>14</v>
      </c>
      <c r="F62" s="1">
        <v>19</v>
      </c>
      <c r="G62" s="1">
        <v>2</v>
      </c>
      <c r="J62" s="1">
        <v>21</v>
      </c>
      <c r="K62" s="1">
        <v>8</v>
      </c>
      <c r="L62" s="1">
        <v>3</v>
      </c>
      <c r="N62" s="1">
        <v>1</v>
      </c>
      <c r="O62" s="1">
        <v>1</v>
      </c>
      <c r="P62" s="1">
        <v>2</v>
      </c>
      <c r="R62" s="1">
        <v>1</v>
      </c>
      <c r="T62" s="6">
        <f t="shared" si="17"/>
        <v>0.37254901960784315</v>
      </c>
      <c r="U62" s="6">
        <f t="shared" si="18"/>
        <v>0.41176470588235292</v>
      </c>
      <c r="V62" s="6">
        <f t="shared" si="19"/>
        <v>0.4107142857142857</v>
      </c>
      <c r="X62" s="1">
        <v>15</v>
      </c>
      <c r="Y62" s="1">
        <v>27</v>
      </c>
      <c r="Z62" s="1">
        <v>5</v>
      </c>
      <c r="AA62" s="1">
        <v>1</v>
      </c>
      <c r="AC62" s="1">
        <f>SUM(X62:Z62)</f>
        <v>47</v>
      </c>
      <c r="AD62" s="1">
        <v>2</v>
      </c>
      <c r="AE62" s="1">
        <v>22</v>
      </c>
      <c r="AG62" s="6">
        <f t="shared" si="20"/>
        <v>0.8936170212765957</v>
      </c>
      <c r="AI62" s="8">
        <v>6.666666666666667</v>
      </c>
      <c r="AJ62" s="1">
        <v>16</v>
      </c>
      <c r="AK62" s="8">
        <v>12.333333333333334</v>
      </c>
      <c r="AL62" s="1">
        <v>4</v>
      </c>
      <c r="AM62" s="8">
        <v>49.666666666666664</v>
      </c>
      <c r="AN62" s="8">
        <v>5.333333333333333</v>
      </c>
      <c r="AO62" s="8"/>
      <c r="AQ62" s="8"/>
      <c r="AS62" s="8">
        <f t="shared" si="21"/>
        <v>93.999999999999986</v>
      </c>
    </row>
    <row r="64" spans="1:45" x14ac:dyDescent="0.25">
      <c r="A64" s="5" t="s">
        <v>35</v>
      </c>
      <c r="B64" s="5">
        <f t="shared" ref="B64:R64" si="27">SUM(B39:B63)</f>
        <v>566</v>
      </c>
      <c r="C64" s="5">
        <f t="shared" si="27"/>
        <v>461</v>
      </c>
      <c r="D64" s="5">
        <f t="shared" si="27"/>
        <v>118</v>
      </c>
      <c r="E64" s="5">
        <f t="shared" si="27"/>
        <v>84</v>
      </c>
      <c r="F64" s="5">
        <f t="shared" si="27"/>
        <v>140</v>
      </c>
      <c r="G64" s="5">
        <f t="shared" si="27"/>
        <v>22</v>
      </c>
      <c r="H64" s="5">
        <f t="shared" si="27"/>
        <v>4</v>
      </c>
      <c r="I64" s="5">
        <f t="shared" si="27"/>
        <v>1</v>
      </c>
      <c r="J64" s="5">
        <f t="shared" si="27"/>
        <v>173</v>
      </c>
      <c r="K64" s="5">
        <f t="shared" si="27"/>
        <v>137</v>
      </c>
      <c r="L64" s="5">
        <f t="shared" si="27"/>
        <v>85</v>
      </c>
      <c r="M64" s="5">
        <f t="shared" si="27"/>
        <v>1</v>
      </c>
      <c r="N64" s="5">
        <f t="shared" si="27"/>
        <v>16</v>
      </c>
      <c r="O64" s="5">
        <f t="shared" si="27"/>
        <v>65</v>
      </c>
      <c r="P64" s="5">
        <f t="shared" si="27"/>
        <v>9</v>
      </c>
      <c r="Q64" s="5">
        <f t="shared" si="27"/>
        <v>0</v>
      </c>
      <c r="R64" s="5">
        <f t="shared" si="27"/>
        <v>5</v>
      </c>
      <c r="S64" s="5"/>
      <c r="T64" s="6">
        <f>SUM(F64/C64)</f>
        <v>0.3036876355748373</v>
      </c>
      <c r="U64" s="6">
        <f>SUM(J64/C64)</f>
        <v>0.37527114967462039</v>
      </c>
      <c r="V64" s="6">
        <f>SUM((L64+M64+N64+F64)/(C64+L64+M64+N64+R64))</f>
        <v>0.426056338028169</v>
      </c>
      <c r="W64" s="5"/>
      <c r="X64" s="5">
        <f>SUM(X39:X63)</f>
        <v>98</v>
      </c>
      <c r="Y64" s="5">
        <f>SUM(Y39:Y63)</f>
        <v>303</v>
      </c>
      <c r="Z64" s="5">
        <f>SUM(Z39:Z63)</f>
        <v>59</v>
      </c>
      <c r="AA64" s="5">
        <v>3</v>
      </c>
      <c r="AB64" s="5"/>
      <c r="AC64" s="1">
        <f>SUM(X64:Z64)</f>
        <v>460</v>
      </c>
      <c r="AD64" s="5">
        <f>SUM(AD39:AD63)</f>
        <v>19</v>
      </c>
      <c r="AE64" s="5">
        <f>SUM(AE39:AE63)</f>
        <v>106</v>
      </c>
      <c r="AF64" s="5">
        <f>SUM(AF39:AF63)</f>
        <v>6</v>
      </c>
      <c r="AG64" s="6">
        <f>SUM((X64+Y64)/(X64+Y64+Z64))</f>
        <v>0.87173913043478257</v>
      </c>
      <c r="AH64" s="5"/>
      <c r="AI64" s="18">
        <f t="shared" ref="AI64:AR64" si="28">SUM(AI39:AI63)</f>
        <v>104.33333333333334</v>
      </c>
      <c r="AJ64" s="18">
        <f t="shared" si="28"/>
        <v>104.33333333333334</v>
      </c>
      <c r="AK64" s="18">
        <f t="shared" si="28"/>
        <v>104.33333333333333</v>
      </c>
      <c r="AL64" s="18">
        <f t="shared" si="28"/>
        <v>104.33333333333333</v>
      </c>
      <c r="AM64" s="18">
        <f t="shared" si="28"/>
        <v>104.33333333333334</v>
      </c>
      <c r="AN64" s="18">
        <f t="shared" si="28"/>
        <v>104.33333333333333</v>
      </c>
      <c r="AO64" s="18">
        <f t="shared" si="28"/>
        <v>104.33333333333334</v>
      </c>
      <c r="AP64" s="18">
        <f t="shared" si="28"/>
        <v>104.33333333333334</v>
      </c>
      <c r="AQ64" s="18">
        <f t="shared" si="28"/>
        <v>104.33333333333333</v>
      </c>
      <c r="AR64" s="18">
        <f t="shared" si="28"/>
        <v>3.6666666666666665</v>
      </c>
    </row>
    <row r="65" spans="1:45" x14ac:dyDescent="0.25">
      <c r="A65" s="2" t="s">
        <v>115</v>
      </c>
      <c r="B65" s="2" t="s">
        <v>0</v>
      </c>
      <c r="C65" s="2" t="s">
        <v>1</v>
      </c>
      <c r="D65" s="2" t="s">
        <v>33</v>
      </c>
      <c r="E65" s="2" t="s">
        <v>2</v>
      </c>
      <c r="F65" s="2" t="s">
        <v>3</v>
      </c>
      <c r="G65" s="2" t="s">
        <v>4</v>
      </c>
      <c r="H65" s="2" t="s">
        <v>5</v>
      </c>
      <c r="I65" s="2" t="s">
        <v>6</v>
      </c>
      <c r="J65" s="2" t="s">
        <v>7</v>
      </c>
      <c r="K65" s="2" t="s">
        <v>8</v>
      </c>
      <c r="L65" s="2" t="s">
        <v>9</v>
      </c>
      <c r="M65" s="2" t="s">
        <v>10</v>
      </c>
      <c r="N65" s="2" t="s">
        <v>11</v>
      </c>
      <c r="O65" s="2" t="s">
        <v>12</v>
      </c>
      <c r="P65" s="2" t="s">
        <v>13</v>
      </c>
      <c r="Q65" s="2" t="s">
        <v>14</v>
      </c>
      <c r="R65" s="2" t="s">
        <v>15</v>
      </c>
      <c r="S65" s="2"/>
      <c r="T65" s="7" t="s">
        <v>16</v>
      </c>
      <c r="U65" s="7" t="s">
        <v>17</v>
      </c>
      <c r="V65" s="7" t="s">
        <v>18</v>
      </c>
      <c r="W65" s="2"/>
      <c r="X65" s="2" t="s">
        <v>19</v>
      </c>
      <c r="Y65" s="2" t="s">
        <v>20</v>
      </c>
      <c r="Z65" s="2" t="s">
        <v>21</v>
      </c>
      <c r="AA65" s="2" t="s">
        <v>50</v>
      </c>
      <c r="AB65" s="2" t="s">
        <v>51</v>
      </c>
      <c r="AC65" s="2" t="s">
        <v>52</v>
      </c>
      <c r="AD65" s="2" t="s">
        <v>22</v>
      </c>
      <c r="AE65" s="2" t="s">
        <v>12</v>
      </c>
      <c r="AF65" s="2" t="s">
        <v>13</v>
      </c>
      <c r="AG65" s="7" t="s">
        <v>23</v>
      </c>
      <c r="AH65" s="2"/>
      <c r="AI65" s="4" t="s">
        <v>24</v>
      </c>
      <c r="AJ65" s="4" t="s">
        <v>25</v>
      </c>
      <c r="AK65" s="4" t="s">
        <v>26</v>
      </c>
      <c r="AL65" s="4" t="s">
        <v>4</v>
      </c>
      <c r="AM65" s="4" t="s">
        <v>5</v>
      </c>
      <c r="AN65" s="4" t="s">
        <v>27</v>
      </c>
      <c r="AO65" s="4" t="s">
        <v>28</v>
      </c>
      <c r="AP65" s="4" t="s">
        <v>29</v>
      </c>
      <c r="AQ65" s="4" t="s">
        <v>30</v>
      </c>
      <c r="AR65" s="4" t="s">
        <v>34</v>
      </c>
      <c r="AS65" s="4" t="s">
        <v>31</v>
      </c>
    </row>
    <row r="66" spans="1:45" x14ac:dyDescent="0.25">
      <c r="A66" s="1" t="s">
        <v>222</v>
      </c>
      <c r="B66" s="1">
        <v>11</v>
      </c>
      <c r="C66" s="1">
        <v>9</v>
      </c>
      <c r="D66" s="1">
        <v>1</v>
      </c>
      <c r="E66" s="1">
        <v>1</v>
      </c>
      <c r="F66" s="1">
        <v>1</v>
      </c>
      <c r="J66" s="1">
        <v>1</v>
      </c>
      <c r="K66" s="1">
        <v>5</v>
      </c>
      <c r="N66" s="1">
        <v>2</v>
      </c>
      <c r="O66" s="1">
        <v>1</v>
      </c>
      <c r="T66" s="6">
        <f t="shared" ref="T66:T84" si="29">SUM(F66/C66)</f>
        <v>0.1111111111111111</v>
      </c>
      <c r="U66" s="6">
        <f t="shared" ref="U66:U84" si="30">SUM(J66/C66)</f>
        <v>0.1111111111111111</v>
      </c>
      <c r="V66" s="6">
        <f t="shared" ref="V66:V84" si="31">SUM((L66+M66+N66+F66)/(C66+L66+M66+N66+R66))</f>
        <v>0.27272727272727271</v>
      </c>
      <c r="X66" s="1">
        <v>1</v>
      </c>
      <c r="Y66" s="1">
        <v>3</v>
      </c>
      <c r="Z66" s="1">
        <v>1</v>
      </c>
      <c r="AC66" s="1">
        <f t="shared" ref="AC66:AC71" si="32">SUM(X66:Z66)</f>
        <v>5</v>
      </c>
      <c r="AG66" s="6">
        <f t="shared" ref="AG66:AG84" si="33">SUM((X66+Y66)/(X66+Y66+Z66))</f>
        <v>0.8</v>
      </c>
      <c r="AM66" s="8"/>
      <c r="AQ66" s="1">
        <v>24</v>
      </c>
      <c r="AS66" s="8">
        <f t="shared" ref="AS66:AS84" si="34">SUM(AI66:AR66)</f>
        <v>24</v>
      </c>
    </row>
    <row r="67" spans="1:45" x14ac:dyDescent="0.25">
      <c r="A67" s="1" t="s">
        <v>176</v>
      </c>
      <c r="B67" s="1">
        <v>26</v>
      </c>
      <c r="C67" s="1">
        <v>20</v>
      </c>
      <c r="D67" s="1">
        <v>6</v>
      </c>
      <c r="F67" s="1">
        <v>1</v>
      </c>
      <c r="J67" s="1">
        <v>1</v>
      </c>
      <c r="K67" s="1">
        <v>7</v>
      </c>
      <c r="L67" s="1">
        <v>6</v>
      </c>
      <c r="N67" s="1">
        <v>1</v>
      </c>
      <c r="O67" s="1">
        <v>7</v>
      </c>
      <c r="T67" s="6">
        <f t="shared" si="29"/>
        <v>0.05</v>
      </c>
      <c r="U67" s="6">
        <f t="shared" si="30"/>
        <v>0.05</v>
      </c>
      <c r="V67" s="6">
        <f t="shared" si="31"/>
        <v>0.29629629629629628</v>
      </c>
      <c r="Y67" s="1">
        <v>30</v>
      </c>
      <c r="Z67" s="1">
        <v>2</v>
      </c>
      <c r="AA67" s="1">
        <v>1</v>
      </c>
      <c r="AC67" s="1">
        <f t="shared" si="32"/>
        <v>32</v>
      </c>
      <c r="AG67" s="6">
        <f t="shared" si="33"/>
        <v>0.9375</v>
      </c>
      <c r="AI67" s="8"/>
      <c r="AJ67" s="8"/>
      <c r="AK67" s="8">
        <v>26.666666666666668</v>
      </c>
      <c r="AN67" s="8"/>
      <c r="AO67" s="8">
        <v>3</v>
      </c>
      <c r="AP67" s="8"/>
      <c r="AQ67" s="1">
        <v>12</v>
      </c>
      <c r="AS67" s="8">
        <f t="shared" si="34"/>
        <v>41.666666666666671</v>
      </c>
    </row>
    <row r="68" spans="1:45" x14ac:dyDescent="0.25">
      <c r="A68" s="1" t="s">
        <v>170</v>
      </c>
      <c r="B68" s="1">
        <v>48</v>
      </c>
      <c r="C68" s="1">
        <v>36</v>
      </c>
      <c r="D68" s="1">
        <v>9</v>
      </c>
      <c r="E68" s="1">
        <v>17</v>
      </c>
      <c r="F68" s="1">
        <v>13</v>
      </c>
      <c r="G68" s="1">
        <v>2</v>
      </c>
      <c r="H68" s="1">
        <v>1</v>
      </c>
      <c r="I68" s="1">
        <v>1</v>
      </c>
      <c r="J68" s="1">
        <v>20</v>
      </c>
      <c r="K68" s="1">
        <v>12</v>
      </c>
      <c r="L68" s="1">
        <v>10</v>
      </c>
      <c r="O68" s="1">
        <v>6</v>
      </c>
      <c r="P68" s="1">
        <v>1</v>
      </c>
      <c r="R68" s="1">
        <v>1</v>
      </c>
      <c r="T68" s="6">
        <f t="shared" si="29"/>
        <v>0.3611111111111111</v>
      </c>
      <c r="U68" s="6">
        <f t="shared" si="30"/>
        <v>0.55555555555555558</v>
      </c>
      <c r="V68" s="6">
        <f t="shared" si="31"/>
        <v>0.48936170212765956</v>
      </c>
      <c r="X68" s="1">
        <v>6</v>
      </c>
      <c r="Y68" s="1">
        <v>52</v>
      </c>
      <c r="Z68" s="1">
        <v>5</v>
      </c>
      <c r="AA68" s="1">
        <v>4</v>
      </c>
      <c r="AC68" s="1">
        <f t="shared" si="32"/>
        <v>63</v>
      </c>
      <c r="AG68" s="6">
        <f t="shared" si="33"/>
        <v>0.92063492063492058</v>
      </c>
      <c r="AK68" s="8">
        <v>59</v>
      </c>
      <c r="AN68" s="8">
        <v>17.666666666666668</v>
      </c>
      <c r="AO68" s="8"/>
      <c r="AP68" s="8">
        <v>1</v>
      </c>
      <c r="AS68" s="8">
        <f t="shared" si="34"/>
        <v>77.666666666666671</v>
      </c>
    </row>
    <row r="69" spans="1:45" x14ac:dyDescent="0.25">
      <c r="A69" s="1" t="s">
        <v>172</v>
      </c>
      <c r="B69" s="1">
        <v>69</v>
      </c>
      <c r="C69" s="1">
        <v>53</v>
      </c>
      <c r="D69" s="1">
        <v>21</v>
      </c>
      <c r="E69" s="1">
        <v>11</v>
      </c>
      <c r="F69" s="1">
        <v>17</v>
      </c>
      <c r="G69" s="1">
        <v>3</v>
      </c>
      <c r="I69" s="1">
        <v>1</v>
      </c>
      <c r="J69" s="1">
        <v>23</v>
      </c>
      <c r="K69" s="1">
        <v>12</v>
      </c>
      <c r="L69" s="1">
        <v>13</v>
      </c>
      <c r="N69" s="1">
        <v>2</v>
      </c>
      <c r="O69" s="1">
        <v>20</v>
      </c>
      <c r="R69" s="1">
        <v>1</v>
      </c>
      <c r="T69" s="6">
        <f t="shared" si="29"/>
        <v>0.32075471698113206</v>
      </c>
      <c r="U69" s="6">
        <f t="shared" si="30"/>
        <v>0.43396226415094341</v>
      </c>
      <c r="V69" s="6">
        <f t="shared" si="31"/>
        <v>0.46376811594202899</v>
      </c>
      <c r="X69" s="1">
        <v>20</v>
      </c>
      <c r="Y69" s="1">
        <v>10</v>
      </c>
      <c r="Z69" s="1">
        <v>9</v>
      </c>
      <c r="AA69" s="1">
        <v>3</v>
      </c>
      <c r="AC69" s="1">
        <f t="shared" si="32"/>
        <v>39</v>
      </c>
      <c r="AG69" s="6">
        <f t="shared" si="33"/>
        <v>0.76923076923076927</v>
      </c>
      <c r="AI69" s="8">
        <v>59</v>
      </c>
      <c r="AK69" s="8"/>
      <c r="AN69" s="1">
        <v>22</v>
      </c>
      <c r="AO69" s="8">
        <v>18</v>
      </c>
      <c r="AP69" s="8">
        <v>12.666666666666666</v>
      </c>
      <c r="AQ69" s="8"/>
      <c r="AS69" s="8">
        <f t="shared" si="34"/>
        <v>111.66666666666667</v>
      </c>
    </row>
    <row r="70" spans="1:45" x14ac:dyDescent="0.25">
      <c r="A70" s="1" t="s">
        <v>178</v>
      </c>
      <c r="B70" s="1">
        <v>5</v>
      </c>
      <c r="C70" s="1">
        <v>2</v>
      </c>
      <c r="D70" s="1">
        <v>3</v>
      </c>
      <c r="K70" s="1">
        <v>2</v>
      </c>
      <c r="L70" s="1">
        <v>3</v>
      </c>
      <c r="T70" s="6">
        <f t="shared" si="29"/>
        <v>0</v>
      </c>
      <c r="U70" s="6">
        <f t="shared" si="30"/>
        <v>0</v>
      </c>
      <c r="V70" s="6">
        <f t="shared" si="31"/>
        <v>0.6</v>
      </c>
      <c r="AC70" s="1">
        <f t="shared" si="32"/>
        <v>0</v>
      </c>
      <c r="AG70" s="6" t="e">
        <f t="shared" si="33"/>
        <v>#DIV/0!</v>
      </c>
      <c r="AI70" s="8"/>
      <c r="AL70" s="8"/>
      <c r="AQ70" s="1">
        <v>9</v>
      </c>
      <c r="AS70" s="8">
        <f t="shared" si="34"/>
        <v>9</v>
      </c>
    </row>
    <row r="71" spans="1:45" x14ac:dyDescent="0.25">
      <c r="A71" s="1" t="s">
        <v>183</v>
      </c>
      <c r="B71" s="1">
        <v>56</v>
      </c>
      <c r="C71" s="1">
        <v>47</v>
      </c>
      <c r="D71" s="1">
        <v>13</v>
      </c>
      <c r="E71" s="1">
        <v>9</v>
      </c>
      <c r="F71" s="1">
        <v>10</v>
      </c>
      <c r="G71" s="1">
        <v>3</v>
      </c>
      <c r="H71" s="1">
        <v>1</v>
      </c>
      <c r="J71" s="1">
        <v>15</v>
      </c>
      <c r="K71" s="1">
        <v>14</v>
      </c>
      <c r="L71" s="1">
        <v>8</v>
      </c>
      <c r="O71" s="1">
        <v>9</v>
      </c>
      <c r="P71" s="1">
        <v>1</v>
      </c>
      <c r="R71" s="1">
        <v>1</v>
      </c>
      <c r="T71" s="6">
        <f t="shared" si="29"/>
        <v>0.21276595744680851</v>
      </c>
      <c r="U71" s="6">
        <f t="shared" si="30"/>
        <v>0.31914893617021278</v>
      </c>
      <c r="V71" s="6">
        <f t="shared" si="31"/>
        <v>0.32142857142857145</v>
      </c>
      <c r="Y71" s="1">
        <v>4</v>
      </c>
      <c r="Z71" s="1">
        <v>3</v>
      </c>
      <c r="AC71" s="1">
        <f t="shared" si="32"/>
        <v>7</v>
      </c>
      <c r="AG71" s="6">
        <f t="shared" si="33"/>
        <v>0.5714285714285714</v>
      </c>
      <c r="AK71" s="8"/>
      <c r="AL71" s="8"/>
      <c r="AN71" s="8"/>
      <c r="AO71" s="8">
        <v>73.666666666666671</v>
      </c>
      <c r="AP71" s="8"/>
      <c r="AQ71" s="8">
        <v>18</v>
      </c>
      <c r="AS71" s="8">
        <f t="shared" si="34"/>
        <v>91.666666666666671</v>
      </c>
    </row>
    <row r="72" spans="1:45" x14ac:dyDescent="0.25">
      <c r="A72" s="1" t="s">
        <v>208</v>
      </c>
      <c r="B72" s="1">
        <v>5</v>
      </c>
      <c r="C72" s="1">
        <v>5</v>
      </c>
      <c r="K72" s="1">
        <v>3</v>
      </c>
      <c r="T72" s="6">
        <f t="shared" si="29"/>
        <v>0</v>
      </c>
      <c r="U72" s="6">
        <f t="shared" si="30"/>
        <v>0</v>
      </c>
      <c r="V72" s="6">
        <f t="shared" si="31"/>
        <v>0</v>
      </c>
      <c r="AC72" s="1">
        <f>SUM(X72:AB72)</f>
        <v>0</v>
      </c>
      <c r="AG72" s="6" t="e">
        <f t="shared" si="33"/>
        <v>#DIV/0!</v>
      </c>
      <c r="AL72" s="1">
        <v>6</v>
      </c>
      <c r="AM72" s="8"/>
      <c r="AQ72" s="8">
        <v>2</v>
      </c>
      <c r="AS72" s="8">
        <f t="shared" si="34"/>
        <v>8</v>
      </c>
    </row>
    <row r="73" spans="1:45" x14ac:dyDescent="0.25">
      <c r="A73" s="1" t="s">
        <v>174</v>
      </c>
      <c r="B73" s="1">
        <v>66</v>
      </c>
      <c r="C73" s="1">
        <v>53</v>
      </c>
      <c r="D73" s="1">
        <v>22</v>
      </c>
      <c r="E73" s="1">
        <v>12</v>
      </c>
      <c r="F73" s="1">
        <v>16</v>
      </c>
      <c r="G73" s="1">
        <v>3</v>
      </c>
      <c r="I73" s="1">
        <v>1</v>
      </c>
      <c r="J73" s="1">
        <v>22</v>
      </c>
      <c r="K73" s="1">
        <v>23</v>
      </c>
      <c r="L73" s="1">
        <v>12</v>
      </c>
      <c r="N73" s="1">
        <v>4</v>
      </c>
      <c r="O73" s="1">
        <v>30</v>
      </c>
      <c r="P73" s="1">
        <v>2</v>
      </c>
      <c r="T73" s="6">
        <f t="shared" si="29"/>
        <v>0.30188679245283018</v>
      </c>
      <c r="U73" s="6">
        <f t="shared" si="30"/>
        <v>0.41509433962264153</v>
      </c>
      <c r="V73" s="6">
        <f t="shared" si="31"/>
        <v>0.46376811594202899</v>
      </c>
      <c r="X73" s="1">
        <v>19</v>
      </c>
      <c r="Y73" s="1">
        <v>11</v>
      </c>
      <c r="Z73" s="1">
        <v>13</v>
      </c>
      <c r="AA73" s="1">
        <v>2</v>
      </c>
      <c r="AC73" s="1">
        <f>SUM(X73:Z73)</f>
        <v>43</v>
      </c>
      <c r="AG73" s="6">
        <f t="shared" si="33"/>
        <v>0.69767441860465118</v>
      </c>
      <c r="AL73" s="8"/>
      <c r="AM73" s="8">
        <v>79</v>
      </c>
      <c r="AN73" s="8">
        <v>32.666666666666664</v>
      </c>
      <c r="AQ73" s="8"/>
      <c r="AS73" s="8">
        <f t="shared" si="34"/>
        <v>111.66666666666666</v>
      </c>
    </row>
    <row r="74" spans="1:45" x14ac:dyDescent="0.25">
      <c r="A74" s="1" t="s">
        <v>169</v>
      </c>
      <c r="B74" s="1">
        <v>62</v>
      </c>
      <c r="C74" s="1">
        <v>49</v>
      </c>
      <c r="D74" s="1">
        <v>16</v>
      </c>
      <c r="E74" s="1">
        <v>11</v>
      </c>
      <c r="F74" s="1">
        <v>16</v>
      </c>
      <c r="G74" s="1">
        <v>5</v>
      </c>
      <c r="H74" s="1">
        <v>2</v>
      </c>
      <c r="I74" s="1">
        <v>1</v>
      </c>
      <c r="J74" s="1">
        <v>28</v>
      </c>
      <c r="K74" s="1">
        <v>15</v>
      </c>
      <c r="L74" s="1">
        <v>11</v>
      </c>
      <c r="O74" s="1">
        <v>20</v>
      </c>
      <c r="P74" s="1">
        <v>2</v>
      </c>
      <c r="R74" s="1">
        <v>2</v>
      </c>
      <c r="T74" s="6">
        <f t="shared" si="29"/>
        <v>0.32653061224489793</v>
      </c>
      <c r="U74" s="6">
        <f t="shared" si="30"/>
        <v>0.5714285714285714</v>
      </c>
      <c r="V74" s="6">
        <f t="shared" si="31"/>
        <v>0.43548387096774194</v>
      </c>
      <c r="X74" s="1">
        <v>15</v>
      </c>
      <c r="Y74" s="1">
        <v>22</v>
      </c>
      <c r="Z74" s="1">
        <v>8</v>
      </c>
      <c r="AC74" s="1">
        <f>SUM(X74:Z74)</f>
        <v>45</v>
      </c>
      <c r="AD74" s="1">
        <v>3</v>
      </c>
      <c r="AE74" s="1">
        <v>2</v>
      </c>
      <c r="AF74" s="1">
        <v>1</v>
      </c>
      <c r="AG74" s="6">
        <f t="shared" si="33"/>
        <v>0.82222222222222219</v>
      </c>
      <c r="AI74" s="1">
        <v>47</v>
      </c>
      <c r="AJ74" s="1">
        <v>11</v>
      </c>
      <c r="AK74" s="8">
        <v>1</v>
      </c>
      <c r="AM74" s="1">
        <v>17</v>
      </c>
      <c r="AN74" s="1">
        <v>2</v>
      </c>
      <c r="AO74" s="1">
        <v>12</v>
      </c>
      <c r="AP74" s="1">
        <v>6</v>
      </c>
      <c r="AS74" s="8">
        <f t="shared" si="34"/>
        <v>96</v>
      </c>
    </row>
    <row r="75" spans="1:45" x14ac:dyDescent="0.25">
      <c r="A75" s="1" t="s">
        <v>182</v>
      </c>
      <c r="B75" s="1">
        <v>26</v>
      </c>
      <c r="C75" s="1">
        <v>18</v>
      </c>
      <c r="D75" s="1">
        <v>1</v>
      </c>
      <c r="E75" s="1">
        <v>2</v>
      </c>
      <c r="F75" s="1">
        <v>5</v>
      </c>
      <c r="J75" s="1">
        <v>5</v>
      </c>
      <c r="K75" s="1">
        <v>6</v>
      </c>
      <c r="L75" s="1">
        <v>6</v>
      </c>
      <c r="N75" s="1">
        <v>2</v>
      </c>
      <c r="O75" s="1">
        <v>3</v>
      </c>
      <c r="P75" s="1">
        <v>2</v>
      </c>
      <c r="T75" s="6">
        <f t="shared" si="29"/>
        <v>0.27777777777777779</v>
      </c>
      <c r="U75" s="6">
        <f t="shared" si="30"/>
        <v>0.27777777777777779</v>
      </c>
      <c r="V75" s="6">
        <f t="shared" si="31"/>
        <v>0.5</v>
      </c>
      <c r="X75" s="1">
        <v>3</v>
      </c>
      <c r="Y75" s="1">
        <v>26</v>
      </c>
      <c r="Z75" s="1">
        <v>3</v>
      </c>
      <c r="AC75" s="1">
        <f>SUM(X75:Z75)</f>
        <v>32</v>
      </c>
      <c r="AD75" s="1">
        <v>8</v>
      </c>
      <c r="AE75" s="1">
        <v>14</v>
      </c>
      <c r="AF75" s="1">
        <v>2</v>
      </c>
      <c r="AG75" s="6">
        <f t="shared" si="33"/>
        <v>0.90625</v>
      </c>
      <c r="AI75" s="8"/>
      <c r="AJ75" s="1">
        <v>16</v>
      </c>
      <c r="AN75" s="8">
        <v>6</v>
      </c>
      <c r="AO75" s="1">
        <v>5</v>
      </c>
      <c r="AP75" s="8">
        <v>4</v>
      </c>
      <c r="AQ75" s="8">
        <v>18.666666666666668</v>
      </c>
      <c r="AS75" s="8">
        <f t="shared" si="34"/>
        <v>49.666666666666671</v>
      </c>
    </row>
    <row r="76" spans="1:45" x14ac:dyDescent="0.25">
      <c r="A76" s="1" t="s">
        <v>200</v>
      </c>
      <c r="B76" s="1">
        <v>46</v>
      </c>
      <c r="C76" s="1">
        <v>37</v>
      </c>
      <c r="D76" s="1">
        <v>12</v>
      </c>
      <c r="E76" s="1">
        <v>6</v>
      </c>
      <c r="F76" s="1">
        <v>8</v>
      </c>
      <c r="G76" s="1">
        <v>2</v>
      </c>
      <c r="J76" s="1">
        <v>10</v>
      </c>
      <c r="K76" s="1">
        <v>3</v>
      </c>
      <c r="L76" s="1">
        <v>9</v>
      </c>
      <c r="O76" s="1">
        <v>13</v>
      </c>
      <c r="T76" s="6">
        <f t="shared" si="29"/>
        <v>0.21621621621621623</v>
      </c>
      <c r="U76" s="6">
        <f t="shared" si="30"/>
        <v>0.27027027027027029</v>
      </c>
      <c r="V76" s="6">
        <f t="shared" si="31"/>
        <v>0.36956521739130432</v>
      </c>
      <c r="X76" s="1">
        <v>27</v>
      </c>
      <c r="Y76" s="1">
        <v>33</v>
      </c>
      <c r="Z76" s="1">
        <v>10</v>
      </c>
      <c r="AA76" s="1">
        <v>5</v>
      </c>
      <c r="AC76" s="1">
        <f>SUM(X76:Z76)</f>
        <v>70</v>
      </c>
      <c r="AD76" s="1">
        <v>3</v>
      </c>
      <c r="AE76" s="1">
        <v>3</v>
      </c>
      <c r="AF76" s="1">
        <v>1</v>
      </c>
      <c r="AG76" s="6">
        <f t="shared" si="33"/>
        <v>0.8571428571428571</v>
      </c>
      <c r="AI76" s="8"/>
      <c r="AJ76" s="1">
        <v>9</v>
      </c>
      <c r="AL76" s="8">
        <v>30.666666666666668</v>
      </c>
      <c r="AM76" s="8">
        <v>15.666666666666666</v>
      </c>
      <c r="AN76" s="8">
        <v>16.333333333333332</v>
      </c>
      <c r="AO76" s="8"/>
      <c r="AQ76" s="8"/>
      <c r="AS76" s="8">
        <f t="shared" si="34"/>
        <v>71.666666666666671</v>
      </c>
    </row>
    <row r="77" spans="1:45" x14ac:dyDescent="0.25">
      <c r="A77" s="1" t="s">
        <v>177</v>
      </c>
      <c r="B77" s="1">
        <v>20</v>
      </c>
      <c r="C77" s="1">
        <v>20</v>
      </c>
      <c r="D77" s="1">
        <v>4</v>
      </c>
      <c r="F77" s="1">
        <v>3</v>
      </c>
      <c r="G77" s="1">
        <v>1</v>
      </c>
      <c r="J77" s="1">
        <v>4</v>
      </c>
      <c r="K77" s="1">
        <v>5</v>
      </c>
      <c r="T77" s="6">
        <f t="shared" si="29"/>
        <v>0.15</v>
      </c>
      <c r="U77" s="6">
        <f t="shared" si="30"/>
        <v>0.2</v>
      </c>
      <c r="V77" s="6">
        <f t="shared" si="31"/>
        <v>0.15</v>
      </c>
      <c r="X77" s="1">
        <v>4</v>
      </c>
      <c r="Y77" s="1">
        <v>2</v>
      </c>
      <c r="Z77" s="1">
        <v>1</v>
      </c>
      <c r="AA77" s="1">
        <v>1</v>
      </c>
      <c r="AC77" s="1">
        <f>SUM(X77:Z77)</f>
        <v>7</v>
      </c>
      <c r="AG77" s="6">
        <f t="shared" si="33"/>
        <v>0.8571428571428571</v>
      </c>
      <c r="AJ77" s="8"/>
      <c r="AL77" s="1">
        <v>18</v>
      </c>
      <c r="AM77" s="8"/>
      <c r="AN77" s="8"/>
      <c r="AQ77" s="1">
        <v>14</v>
      </c>
      <c r="AS77" s="8">
        <f t="shared" si="34"/>
        <v>32</v>
      </c>
    </row>
    <row r="78" spans="1:45" x14ac:dyDescent="0.25">
      <c r="A78" s="1" t="s">
        <v>199</v>
      </c>
      <c r="B78" s="1">
        <v>4</v>
      </c>
      <c r="C78" s="1">
        <v>3</v>
      </c>
      <c r="D78" s="1">
        <v>1</v>
      </c>
      <c r="K78" s="1">
        <v>2</v>
      </c>
      <c r="L78" s="1">
        <v>1</v>
      </c>
      <c r="T78" s="6">
        <f t="shared" si="29"/>
        <v>0</v>
      </c>
      <c r="U78" s="6">
        <f t="shared" si="30"/>
        <v>0</v>
      </c>
      <c r="V78" s="6">
        <f t="shared" si="31"/>
        <v>0.25</v>
      </c>
      <c r="Y78" s="1">
        <v>6</v>
      </c>
      <c r="AC78" s="1">
        <f>SUM(X78:AB78)</f>
        <v>6</v>
      </c>
      <c r="AG78" s="6">
        <f t="shared" si="33"/>
        <v>1</v>
      </c>
      <c r="AI78" s="8"/>
      <c r="AK78" s="1">
        <v>7</v>
      </c>
      <c r="AN78" s="8"/>
      <c r="AO78" s="8"/>
      <c r="AP78" s="8">
        <v>1</v>
      </c>
      <c r="AS78" s="8">
        <f t="shared" si="34"/>
        <v>8</v>
      </c>
    </row>
    <row r="79" spans="1:45" x14ac:dyDescent="0.25">
      <c r="A79" s="1" t="s">
        <v>173</v>
      </c>
      <c r="B79" s="1">
        <v>55</v>
      </c>
      <c r="C79" s="1">
        <v>40</v>
      </c>
      <c r="D79" s="1">
        <v>17</v>
      </c>
      <c r="E79" s="1">
        <v>8</v>
      </c>
      <c r="F79" s="1">
        <v>19</v>
      </c>
      <c r="G79" s="1">
        <v>5</v>
      </c>
      <c r="J79" s="1">
        <v>24</v>
      </c>
      <c r="K79" s="1">
        <v>5</v>
      </c>
      <c r="L79" s="1">
        <v>11</v>
      </c>
      <c r="N79" s="1">
        <v>4</v>
      </c>
      <c r="O79" s="1">
        <v>18</v>
      </c>
      <c r="T79" s="6">
        <f t="shared" si="29"/>
        <v>0.47499999999999998</v>
      </c>
      <c r="U79" s="6">
        <f t="shared" si="30"/>
        <v>0.6</v>
      </c>
      <c r="V79" s="6">
        <f t="shared" si="31"/>
        <v>0.61818181818181817</v>
      </c>
      <c r="X79" s="1">
        <v>10</v>
      </c>
      <c r="Y79" s="1">
        <v>102</v>
      </c>
      <c r="Z79" s="1">
        <v>7</v>
      </c>
      <c r="AC79" s="1">
        <f>SUM(X79:AB79)</f>
        <v>119</v>
      </c>
      <c r="AD79" s="1">
        <v>8</v>
      </c>
      <c r="AE79" s="1">
        <v>31</v>
      </c>
      <c r="AF79" s="1">
        <v>4</v>
      </c>
      <c r="AG79" s="6">
        <f t="shared" si="33"/>
        <v>0.94117647058823528</v>
      </c>
      <c r="AI79" s="8">
        <v>4</v>
      </c>
      <c r="AJ79" s="8">
        <v>75.666666666666671</v>
      </c>
      <c r="AK79" s="1">
        <v>1</v>
      </c>
      <c r="AL79" s="8"/>
      <c r="AN79" s="8">
        <v>4</v>
      </c>
      <c r="AO79" s="8"/>
      <c r="AS79" s="8">
        <f t="shared" si="34"/>
        <v>84.666666666666671</v>
      </c>
    </row>
    <row r="80" spans="1:45" x14ac:dyDescent="0.25">
      <c r="A80" s="1" t="s">
        <v>232</v>
      </c>
      <c r="B80" s="1">
        <v>4</v>
      </c>
      <c r="C80" s="1">
        <v>4</v>
      </c>
      <c r="K80" s="1">
        <v>4</v>
      </c>
      <c r="T80" s="6">
        <f t="shared" si="29"/>
        <v>0</v>
      </c>
      <c r="U80" s="6">
        <f t="shared" si="30"/>
        <v>0</v>
      </c>
      <c r="V80" s="6">
        <f t="shared" si="31"/>
        <v>0</v>
      </c>
      <c r="AC80" s="1">
        <f>SUM(X80:Z80)</f>
        <v>0</v>
      </c>
      <c r="AG80" s="6" t="e">
        <f t="shared" si="33"/>
        <v>#DIV/0!</v>
      </c>
      <c r="AJ80" s="8"/>
      <c r="AL80" s="8"/>
      <c r="AQ80" s="1">
        <v>7</v>
      </c>
      <c r="AS80" s="8">
        <f t="shared" si="34"/>
        <v>7</v>
      </c>
    </row>
    <row r="81" spans="1:45" x14ac:dyDescent="0.25">
      <c r="A81" s="1" t="s">
        <v>175</v>
      </c>
      <c r="B81" s="1">
        <v>26</v>
      </c>
      <c r="C81" s="1">
        <v>18</v>
      </c>
      <c r="D81" s="1">
        <v>7</v>
      </c>
      <c r="E81" s="1">
        <v>1</v>
      </c>
      <c r="F81" s="1">
        <v>3</v>
      </c>
      <c r="J81" s="1">
        <v>3</v>
      </c>
      <c r="K81" s="1">
        <v>3</v>
      </c>
      <c r="L81" s="1">
        <v>8</v>
      </c>
      <c r="O81" s="1">
        <v>6</v>
      </c>
      <c r="P81" s="1">
        <v>1</v>
      </c>
      <c r="T81" s="6">
        <f t="shared" si="29"/>
        <v>0.16666666666666666</v>
      </c>
      <c r="U81" s="6">
        <f t="shared" si="30"/>
        <v>0.16666666666666666</v>
      </c>
      <c r="V81" s="6">
        <f t="shared" si="31"/>
        <v>0.42307692307692307</v>
      </c>
      <c r="X81" s="1">
        <v>7</v>
      </c>
      <c r="Y81" s="1">
        <v>12</v>
      </c>
      <c r="Z81" s="1">
        <v>1</v>
      </c>
      <c r="AA81" s="1">
        <v>2</v>
      </c>
      <c r="AC81" s="1">
        <f>SUM(X81:Z81)</f>
        <v>20</v>
      </c>
      <c r="AG81" s="6">
        <f t="shared" si="33"/>
        <v>0.95</v>
      </c>
      <c r="AI81" s="8"/>
      <c r="AK81" s="1">
        <v>5</v>
      </c>
      <c r="AL81" s="1">
        <v>33</v>
      </c>
      <c r="AN81" s="8">
        <v>11</v>
      </c>
      <c r="AO81" s="8"/>
      <c r="AQ81" s="1">
        <v>1</v>
      </c>
      <c r="AR81" s="8"/>
      <c r="AS81" s="8">
        <f t="shared" si="34"/>
        <v>50</v>
      </c>
    </row>
    <row r="82" spans="1:45" x14ac:dyDescent="0.25">
      <c r="A82" s="1" t="s">
        <v>201</v>
      </c>
      <c r="B82" s="1">
        <v>13</v>
      </c>
      <c r="C82" s="1">
        <v>11</v>
      </c>
      <c r="D82" s="1">
        <v>1</v>
      </c>
      <c r="E82" s="1">
        <v>1</v>
      </c>
      <c r="F82" s="1">
        <v>3</v>
      </c>
      <c r="G82" s="1">
        <v>1</v>
      </c>
      <c r="J82" s="1">
        <v>4</v>
      </c>
      <c r="K82" s="1">
        <v>1</v>
      </c>
      <c r="L82" s="1">
        <v>1</v>
      </c>
      <c r="N82" s="1">
        <v>1</v>
      </c>
      <c r="O82" s="1">
        <v>1</v>
      </c>
      <c r="P82" s="1">
        <v>1</v>
      </c>
      <c r="T82" s="6">
        <f t="shared" si="29"/>
        <v>0.27272727272727271</v>
      </c>
      <c r="U82" s="6">
        <f t="shared" si="30"/>
        <v>0.36363636363636365</v>
      </c>
      <c r="V82" s="6">
        <f t="shared" si="31"/>
        <v>0.38461538461538464</v>
      </c>
      <c r="X82" s="1">
        <v>3</v>
      </c>
      <c r="Y82" s="1">
        <v>5</v>
      </c>
      <c r="Z82" s="1">
        <v>2</v>
      </c>
      <c r="AC82" s="1">
        <f>SUM(X82:Z82)</f>
        <v>10</v>
      </c>
      <c r="AG82" s="6">
        <f t="shared" si="33"/>
        <v>0.8</v>
      </c>
      <c r="AJ82" s="8"/>
      <c r="AL82" s="8">
        <v>24</v>
      </c>
      <c r="AQ82" s="8">
        <v>3</v>
      </c>
      <c r="AS82" s="8">
        <f t="shared" si="34"/>
        <v>27</v>
      </c>
    </row>
    <row r="83" spans="1:45" x14ac:dyDescent="0.25">
      <c r="A83" s="1" t="s">
        <v>278</v>
      </c>
      <c r="B83" s="1">
        <v>2</v>
      </c>
      <c r="C83" s="1">
        <v>1</v>
      </c>
      <c r="D83" s="1">
        <v>1</v>
      </c>
      <c r="K83" s="1">
        <v>1</v>
      </c>
      <c r="N83" s="1">
        <v>1</v>
      </c>
      <c r="T83" s="6">
        <f t="shared" si="29"/>
        <v>0</v>
      </c>
      <c r="U83" s="6">
        <f t="shared" si="30"/>
        <v>0</v>
      </c>
      <c r="V83" s="6">
        <f t="shared" si="31"/>
        <v>0.5</v>
      </c>
      <c r="AC83" s="1">
        <f>SUM(X83:Z83)</f>
        <v>0</v>
      </c>
      <c r="AG83" s="6" t="e">
        <f t="shared" si="33"/>
        <v>#DIV/0!</v>
      </c>
      <c r="AI83" s="8"/>
      <c r="AQ83" s="8">
        <v>1</v>
      </c>
      <c r="AS83" s="8">
        <f t="shared" si="34"/>
        <v>1</v>
      </c>
    </row>
    <row r="84" spans="1:45" x14ac:dyDescent="0.25">
      <c r="A84" s="1" t="s">
        <v>171</v>
      </c>
      <c r="B84" s="1">
        <v>62</v>
      </c>
      <c r="C84" s="1">
        <v>49</v>
      </c>
      <c r="D84" s="1">
        <v>13</v>
      </c>
      <c r="E84" s="1">
        <v>2</v>
      </c>
      <c r="F84" s="1">
        <v>7</v>
      </c>
      <c r="J84" s="1">
        <v>7</v>
      </c>
      <c r="K84" s="1">
        <v>21</v>
      </c>
      <c r="L84" s="1">
        <v>12</v>
      </c>
      <c r="N84" s="1">
        <v>1</v>
      </c>
      <c r="O84" s="1">
        <v>6</v>
      </c>
      <c r="P84" s="1">
        <v>1</v>
      </c>
      <c r="T84" s="6">
        <f t="shared" si="29"/>
        <v>0.14285714285714285</v>
      </c>
      <c r="U84" s="6">
        <f t="shared" si="30"/>
        <v>0.14285714285714285</v>
      </c>
      <c r="V84" s="6">
        <f t="shared" si="31"/>
        <v>0.32258064516129031</v>
      </c>
      <c r="X84" s="1">
        <v>1</v>
      </c>
      <c r="Y84" s="1">
        <v>17</v>
      </c>
      <c r="Z84" s="1">
        <v>3</v>
      </c>
      <c r="AA84" s="1">
        <v>3</v>
      </c>
      <c r="AC84" s="1">
        <f>SUM(X84:Z84)</f>
        <v>21</v>
      </c>
      <c r="AG84" s="6">
        <f t="shared" si="33"/>
        <v>0.8571428571428571</v>
      </c>
      <c r="AI84" s="8">
        <v>1.6666666666666665</v>
      </c>
      <c r="AK84" s="8">
        <v>12</v>
      </c>
      <c r="AL84" s="8"/>
      <c r="AM84" s="8"/>
      <c r="AP84" s="8">
        <v>87</v>
      </c>
      <c r="AQ84" s="8">
        <v>2</v>
      </c>
      <c r="AS84" s="8">
        <f t="shared" si="34"/>
        <v>102.66666666666667</v>
      </c>
    </row>
    <row r="86" spans="1:45" x14ac:dyDescent="0.25">
      <c r="A86" s="5" t="s">
        <v>35</v>
      </c>
      <c r="B86" s="5">
        <f t="shared" ref="B86:R86" si="35">SUM(B66:B85)</f>
        <v>606</v>
      </c>
      <c r="C86" s="5">
        <f t="shared" si="35"/>
        <v>475</v>
      </c>
      <c r="D86" s="5">
        <f t="shared" si="35"/>
        <v>148</v>
      </c>
      <c r="E86" s="5">
        <f t="shared" si="35"/>
        <v>81</v>
      </c>
      <c r="F86" s="5">
        <f t="shared" si="35"/>
        <v>122</v>
      </c>
      <c r="G86" s="5">
        <f t="shared" si="35"/>
        <v>25</v>
      </c>
      <c r="H86" s="5">
        <f t="shared" si="35"/>
        <v>4</v>
      </c>
      <c r="I86" s="5">
        <f t="shared" si="35"/>
        <v>4</v>
      </c>
      <c r="J86" s="5">
        <f t="shared" si="35"/>
        <v>167</v>
      </c>
      <c r="K86" s="5">
        <f t="shared" si="35"/>
        <v>144</v>
      </c>
      <c r="L86" s="5">
        <f t="shared" si="35"/>
        <v>111</v>
      </c>
      <c r="M86" s="5">
        <f t="shared" si="35"/>
        <v>0</v>
      </c>
      <c r="N86" s="5">
        <f t="shared" si="35"/>
        <v>18</v>
      </c>
      <c r="O86" s="5">
        <f t="shared" si="35"/>
        <v>140</v>
      </c>
      <c r="P86" s="5">
        <f t="shared" si="35"/>
        <v>11</v>
      </c>
      <c r="Q86" s="5">
        <f t="shared" si="35"/>
        <v>0</v>
      </c>
      <c r="R86" s="5">
        <f t="shared" si="35"/>
        <v>5</v>
      </c>
      <c r="S86" s="5"/>
      <c r="T86" s="6">
        <f>SUM(F86/C86)</f>
        <v>0.25684210526315787</v>
      </c>
      <c r="U86" s="6">
        <f>SUM(J86/C86)</f>
        <v>0.35157894736842105</v>
      </c>
      <c r="V86" s="6">
        <f>SUM((L86+M86+N86+F86)/(C86+L86+M86+N86+R86))</f>
        <v>0.41215106732348111</v>
      </c>
      <c r="W86" s="5"/>
      <c r="X86" s="5">
        <f>SUM(X66:X85)</f>
        <v>116</v>
      </c>
      <c r="Y86" s="5">
        <f>SUM(Y66:Y85)</f>
        <v>335</v>
      </c>
      <c r="Z86" s="5">
        <f>SUM(Z66:Z85)</f>
        <v>68</v>
      </c>
      <c r="AA86" s="5">
        <v>9</v>
      </c>
      <c r="AB86" s="5"/>
      <c r="AC86" s="1">
        <f>SUM(X86:Z86)</f>
        <v>519</v>
      </c>
      <c r="AD86" s="5">
        <f>SUM(AD66:AD85)</f>
        <v>22</v>
      </c>
      <c r="AE86" s="5">
        <f>SUM(AE66:AE85)</f>
        <v>50</v>
      </c>
      <c r="AF86" s="5">
        <f>SUM(AF66:AF85)</f>
        <v>8</v>
      </c>
      <c r="AG86" s="6">
        <f>SUM((X86+Y86)/(X86+Y86+Z86))</f>
        <v>0.86897880539499039</v>
      </c>
      <c r="AH86" s="5"/>
      <c r="AI86" s="18">
        <f t="shared" ref="AI86:AR86" si="36">SUM(AI66:AI85)</f>
        <v>111.66666666666667</v>
      </c>
      <c r="AJ86" s="18">
        <f t="shared" si="36"/>
        <v>111.66666666666667</v>
      </c>
      <c r="AK86" s="18">
        <f t="shared" si="36"/>
        <v>111.66666666666667</v>
      </c>
      <c r="AL86" s="18">
        <f t="shared" si="36"/>
        <v>111.66666666666667</v>
      </c>
      <c r="AM86" s="18">
        <f t="shared" si="36"/>
        <v>111.66666666666667</v>
      </c>
      <c r="AN86" s="18">
        <f t="shared" si="36"/>
        <v>111.66666666666667</v>
      </c>
      <c r="AO86" s="18">
        <f t="shared" si="36"/>
        <v>111.66666666666667</v>
      </c>
      <c r="AP86" s="18">
        <f t="shared" si="36"/>
        <v>111.66666666666666</v>
      </c>
      <c r="AQ86" s="18">
        <f t="shared" si="36"/>
        <v>111.66666666666667</v>
      </c>
      <c r="AR86" s="18">
        <f t="shared" si="36"/>
        <v>0</v>
      </c>
    </row>
  </sheetData>
  <sortState ref="A74:AS92">
    <sortCondition ref="A74"/>
  </sortState>
  <phoneticPr fontId="6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7" workbookViewId="0">
      <selection activeCell="J22" sqref="J22"/>
    </sheetView>
  </sheetViews>
  <sheetFormatPr baseColWidth="10" defaultColWidth="11.42578125" defaultRowHeight="15" x14ac:dyDescent="0.25"/>
  <cols>
    <col min="1" max="1" width="25.85546875" style="1" customWidth="1"/>
    <col min="2" max="2" width="5.7109375" style="16" customWidth="1"/>
    <col min="3" max="25" width="5.7109375" style="1" customWidth="1"/>
    <col min="26" max="26" width="6.7109375" style="13" customWidth="1"/>
    <col min="27" max="16384" width="11.42578125" style="1"/>
  </cols>
  <sheetData>
    <row r="1" spans="1:26" x14ac:dyDescent="0.25">
      <c r="A1" s="2" t="s">
        <v>114</v>
      </c>
      <c r="B1" s="15" t="s">
        <v>37</v>
      </c>
      <c r="C1" s="2" t="s">
        <v>36</v>
      </c>
      <c r="D1" s="2" t="s">
        <v>1</v>
      </c>
      <c r="E1" s="2" t="s">
        <v>33</v>
      </c>
      <c r="F1" s="2" t="s">
        <v>38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14</v>
      </c>
      <c r="P1" s="2" t="s">
        <v>15</v>
      </c>
      <c r="Q1" s="2" t="s">
        <v>39</v>
      </c>
      <c r="R1" s="2" t="s">
        <v>40</v>
      </c>
      <c r="S1" s="2" t="s">
        <v>41</v>
      </c>
      <c r="T1" s="2" t="s">
        <v>42</v>
      </c>
      <c r="U1" s="2" t="s">
        <v>43</v>
      </c>
      <c r="V1" s="2" t="s">
        <v>44</v>
      </c>
      <c r="W1" s="2" t="s">
        <v>45</v>
      </c>
      <c r="X1" s="2" t="s">
        <v>46</v>
      </c>
      <c r="Y1" s="2" t="s">
        <v>47</v>
      </c>
      <c r="Z1" s="12" t="s">
        <v>48</v>
      </c>
    </row>
    <row r="2" spans="1:26" x14ac:dyDescent="0.25">
      <c r="A2" s="1" t="s">
        <v>127</v>
      </c>
      <c r="B2" s="16" t="s">
        <v>288</v>
      </c>
      <c r="C2" s="1">
        <v>244</v>
      </c>
      <c r="D2" s="1">
        <v>187</v>
      </c>
      <c r="E2" s="1">
        <v>48</v>
      </c>
      <c r="F2" s="1">
        <v>30</v>
      </c>
      <c r="G2" s="1">
        <v>45</v>
      </c>
      <c r="H2" s="1">
        <v>6</v>
      </c>
      <c r="I2" s="1">
        <v>4</v>
      </c>
      <c r="J2" s="1">
        <v>1</v>
      </c>
      <c r="K2" s="1">
        <v>63</v>
      </c>
      <c r="L2" s="1">
        <v>48</v>
      </c>
      <c r="M2" s="1">
        <v>3</v>
      </c>
      <c r="N2" s="1">
        <v>7</v>
      </c>
      <c r="Q2" s="1">
        <v>11</v>
      </c>
      <c r="R2" s="1">
        <v>2</v>
      </c>
      <c r="S2" s="1">
        <v>1</v>
      </c>
      <c r="U2" s="1">
        <v>6</v>
      </c>
      <c r="V2" s="1">
        <v>3</v>
      </c>
      <c r="W2" s="1">
        <v>5</v>
      </c>
      <c r="Z2" s="13">
        <v>4.53</v>
      </c>
    </row>
    <row r="3" spans="1:26" x14ac:dyDescent="0.25">
      <c r="A3" s="1" t="s">
        <v>167</v>
      </c>
      <c r="B3" s="16" t="s">
        <v>168</v>
      </c>
      <c r="C3" s="1">
        <v>8</v>
      </c>
      <c r="D3" s="1">
        <v>3</v>
      </c>
      <c r="E3" s="1">
        <v>4</v>
      </c>
      <c r="F3" s="1">
        <v>4</v>
      </c>
      <c r="G3" s="1">
        <v>1</v>
      </c>
      <c r="H3" s="1">
        <v>1</v>
      </c>
      <c r="K3" s="1">
        <v>1</v>
      </c>
      <c r="L3" s="1">
        <v>4</v>
      </c>
      <c r="N3" s="1">
        <v>1</v>
      </c>
      <c r="Q3" s="1">
        <v>4</v>
      </c>
      <c r="T3" s="1">
        <v>1</v>
      </c>
      <c r="Z3" s="13">
        <v>28</v>
      </c>
    </row>
    <row r="4" spans="1:26" x14ac:dyDescent="0.25">
      <c r="A4" s="1" t="s">
        <v>129</v>
      </c>
      <c r="B4" s="16" t="s">
        <v>290</v>
      </c>
      <c r="C4" s="1">
        <v>302</v>
      </c>
      <c r="D4" s="1">
        <v>270</v>
      </c>
      <c r="E4" s="1">
        <v>67</v>
      </c>
      <c r="F4" s="1">
        <v>37</v>
      </c>
      <c r="G4" s="1">
        <v>90</v>
      </c>
      <c r="H4" s="1">
        <v>13</v>
      </c>
      <c r="I4" s="1">
        <v>2</v>
      </c>
      <c r="J4" s="1">
        <v>5</v>
      </c>
      <c r="K4" s="1">
        <v>53</v>
      </c>
      <c r="L4" s="1">
        <v>27</v>
      </c>
      <c r="M4" s="1">
        <v>1</v>
      </c>
      <c r="N4" s="1">
        <v>1</v>
      </c>
      <c r="P4" s="1">
        <v>3</v>
      </c>
      <c r="Q4" s="1">
        <v>7</v>
      </c>
      <c r="S4" s="1">
        <v>2</v>
      </c>
      <c r="U4" s="1">
        <v>7</v>
      </c>
      <c r="V4" s="1">
        <v>4</v>
      </c>
      <c r="W4" s="1">
        <v>3</v>
      </c>
      <c r="Z4" s="13">
        <v>4.47</v>
      </c>
    </row>
    <row r="5" spans="1:26" x14ac:dyDescent="0.25">
      <c r="A5" s="1" t="s">
        <v>131</v>
      </c>
      <c r="B5" s="16" t="s">
        <v>291</v>
      </c>
      <c r="C5" s="1">
        <v>63</v>
      </c>
      <c r="D5" s="1">
        <v>45</v>
      </c>
      <c r="E5" s="1">
        <v>22</v>
      </c>
      <c r="F5" s="1">
        <v>10</v>
      </c>
      <c r="G5" s="1">
        <v>15</v>
      </c>
      <c r="H5" s="1">
        <v>1</v>
      </c>
      <c r="I5" s="1">
        <v>1</v>
      </c>
      <c r="J5" s="1">
        <v>1</v>
      </c>
      <c r="K5" s="1">
        <v>12</v>
      </c>
      <c r="L5" s="1">
        <v>14</v>
      </c>
      <c r="N5" s="1">
        <v>3</v>
      </c>
      <c r="P5" s="1">
        <v>1</v>
      </c>
      <c r="Q5" s="1">
        <v>7</v>
      </c>
      <c r="R5" s="1">
        <v>4</v>
      </c>
      <c r="T5" s="1">
        <v>2</v>
      </c>
      <c r="U5" s="1">
        <v>1</v>
      </c>
      <c r="W5" s="1">
        <v>2</v>
      </c>
      <c r="Z5" s="13">
        <v>7.5</v>
      </c>
    </row>
    <row r="7" spans="1:26" x14ac:dyDescent="0.25">
      <c r="A7" s="5" t="s">
        <v>49</v>
      </c>
      <c r="B7" s="17" t="s">
        <v>292</v>
      </c>
      <c r="C7" s="5">
        <f t="shared" ref="C7:Y7" si="0">SUM(C2:C6)</f>
        <v>617</v>
      </c>
      <c r="D7" s="5">
        <f t="shared" si="0"/>
        <v>505</v>
      </c>
      <c r="E7" s="5">
        <f t="shared" si="0"/>
        <v>141</v>
      </c>
      <c r="F7" s="5">
        <f t="shared" si="0"/>
        <v>81</v>
      </c>
      <c r="G7" s="5">
        <f t="shared" si="0"/>
        <v>151</v>
      </c>
      <c r="H7" s="5">
        <f t="shared" si="0"/>
        <v>21</v>
      </c>
      <c r="I7" s="5">
        <f t="shared" si="0"/>
        <v>7</v>
      </c>
      <c r="J7" s="5">
        <f t="shared" si="0"/>
        <v>7</v>
      </c>
      <c r="K7" s="5">
        <f t="shared" si="0"/>
        <v>129</v>
      </c>
      <c r="L7" s="5">
        <f t="shared" si="0"/>
        <v>93</v>
      </c>
      <c r="M7" s="5">
        <f t="shared" si="0"/>
        <v>4</v>
      </c>
      <c r="N7" s="5">
        <f t="shared" si="0"/>
        <v>12</v>
      </c>
      <c r="O7" s="5">
        <f t="shared" si="0"/>
        <v>0</v>
      </c>
      <c r="P7" s="5">
        <f t="shared" si="0"/>
        <v>4</v>
      </c>
      <c r="Q7" s="5">
        <f t="shared" si="0"/>
        <v>29</v>
      </c>
      <c r="R7" s="5">
        <f t="shared" si="0"/>
        <v>6</v>
      </c>
      <c r="S7" s="5">
        <f t="shared" si="0"/>
        <v>3</v>
      </c>
      <c r="T7" s="5">
        <f t="shared" si="0"/>
        <v>3</v>
      </c>
      <c r="U7" s="5">
        <f t="shared" si="0"/>
        <v>14</v>
      </c>
      <c r="V7" s="5">
        <f t="shared" si="0"/>
        <v>7</v>
      </c>
      <c r="W7" s="5">
        <f t="shared" si="0"/>
        <v>10</v>
      </c>
      <c r="X7" s="5">
        <f t="shared" si="0"/>
        <v>0</v>
      </c>
      <c r="Y7" s="5">
        <f t="shared" si="0"/>
        <v>0</v>
      </c>
      <c r="Z7" s="14">
        <v>4.95</v>
      </c>
    </row>
    <row r="8" spans="1:26" x14ac:dyDescent="0.25">
      <c r="A8" s="2" t="s">
        <v>111</v>
      </c>
      <c r="B8" s="15" t="s">
        <v>37</v>
      </c>
      <c r="C8" s="2" t="s">
        <v>36</v>
      </c>
      <c r="D8" s="2" t="s">
        <v>1</v>
      </c>
      <c r="E8" s="2" t="s">
        <v>33</v>
      </c>
      <c r="F8" s="2" t="s">
        <v>38</v>
      </c>
      <c r="G8" s="2" t="s">
        <v>3</v>
      </c>
      <c r="H8" s="2" t="s">
        <v>4</v>
      </c>
      <c r="I8" s="2" t="s">
        <v>5</v>
      </c>
      <c r="J8" s="2" t="s">
        <v>6</v>
      </c>
      <c r="K8" s="2" t="s">
        <v>8</v>
      </c>
      <c r="L8" s="2" t="s">
        <v>9</v>
      </c>
      <c r="M8" s="2" t="s">
        <v>10</v>
      </c>
      <c r="N8" s="2" t="s">
        <v>11</v>
      </c>
      <c r="O8" s="2" t="s">
        <v>14</v>
      </c>
      <c r="P8" s="2" t="s">
        <v>15</v>
      </c>
      <c r="Q8" s="2" t="s">
        <v>39</v>
      </c>
      <c r="R8" s="2" t="s">
        <v>40</v>
      </c>
      <c r="S8" s="2" t="s">
        <v>41</v>
      </c>
      <c r="T8" s="2" t="s">
        <v>42</v>
      </c>
      <c r="U8" s="2" t="s">
        <v>43</v>
      </c>
      <c r="V8" s="2" t="s">
        <v>44</v>
      </c>
      <c r="W8" s="2" t="s">
        <v>45</v>
      </c>
      <c r="X8" s="2" t="s">
        <v>46</v>
      </c>
      <c r="Y8" s="2" t="s">
        <v>47</v>
      </c>
      <c r="Z8" s="12" t="s">
        <v>48</v>
      </c>
    </row>
    <row r="9" spans="1:26" x14ac:dyDescent="0.25">
      <c r="A9" s="1" t="s">
        <v>156</v>
      </c>
      <c r="B9" s="16" t="s">
        <v>266</v>
      </c>
      <c r="C9" s="1">
        <v>8</v>
      </c>
      <c r="D9" s="1">
        <v>6</v>
      </c>
      <c r="E9" s="1">
        <v>1</v>
      </c>
      <c r="F9" s="1">
        <v>1</v>
      </c>
      <c r="G9" s="1">
        <v>2</v>
      </c>
      <c r="K9" s="1">
        <v>1</v>
      </c>
      <c r="L9" s="1">
        <v>2</v>
      </c>
      <c r="Q9" s="1">
        <v>1</v>
      </c>
      <c r="T9" s="1">
        <v>2</v>
      </c>
      <c r="Z9" s="13">
        <v>3.5</v>
      </c>
    </row>
    <row r="10" spans="1:26" x14ac:dyDescent="0.25">
      <c r="A10" s="1" t="s">
        <v>268</v>
      </c>
      <c r="B10" s="16" t="s">
        <v>258</v>
      </c>
      <c r="C10" s="1">
        <v>50</v>
      </c>
      <c r="D10" s="1">
        <v>36</v>
      </c>
      <c r="E10" s="1">
        <v>14</v>
      </c>
      <c r="F10" s="1">
        <v>11</v>
      </c>
      <c r="G10" s="1">
        <v>9</v>
      </c>
      <c r="H10" s="1">
        <v>1</v>
      </c>
      <c r="I10" s="1">
        <v>1</v>
      </c>
      <c r="J10" s="1">
        <v>1</v>
      </c>
      <c r="K10" s="1">
        <v>13</v>
      </c>
      <c r="L10" s="1">
        <v>9</v>
      </c>
      <c r="N10" s="1">
        <v>2</v>
      </c>
      <c r="P10" s="1">
        <v>3</v>
      </c>
      <c r="Q10" s="1">
        <v>4</v>
      </c>
      <c r="R10" s="1">
        <v>1</v>
      </c>
      <c r="T10" s="1">
        <v>2</v>
      </c>
      <c r="V10" s="1">
        <v>2</v>
      </c>
      <c r="W10" s="1">
        <v>1</v>
      </c>
      <c r="Z10" s="13">
        <v>8.56</v>
      </c>
    </row>
    <row r="11" spans="1:26" x14ac:dyDescent="0.25">
      <c r="A11" s="1" t="s">
        <v>135</v>
      </c>
      <c r="B11" s="16" t="s">
        <v>240</v>
      </c>
      <c r="C11" s="1">
        <v>73</v>
      </c>
      <c r="D11" s="1">
        <v>55</v>
      </c>
      <c r="E11" s="1">
        <v>16</v>
      </c>
      <c r="F11" s="1">
        <v>13</v>
      </c>
      <c r="G11" s="1">
        <v>17</v>
      </c>
      <c r="H11" s="1">
        <v>1</v>
      </c>
      <c r="I11" s="1">
        <v>1</v>
      </c>
      <c r="J11" s="1">
        <v>2</v>
      </c>
      <c r="K11" s="1">
        <v>7</v>
      </c>
      <c r="L11" s="1">
        <v>16</v>
      </c>
      <c r="N11" s="1">
        <v>1</v>
      </c>
      <c r="P11" s="1">
        <v>1</v>
      </c>
      <c r="Q11" s="1">
        <v>5</v>
      </c>
      <c r="S11" s="1">
        <v>2</v>
      </c>
      <c r="T11" s="1">
        <v>1</v>
      </c>
      <c r="U11" s="1">
        <v>1</v>
      </c>
      <c r="V11" s="1">
        <v>1</v>
      </c>
      <c r="Y11" s="1">
        <v>1</v>
      </c>
      <c r="Z11" s="13">
        <v>6.66</v>
      </c>
    </row>
    <row r="12" spans="1:26" x14ac:dyDescent="0.25">
      <c r="A12" s="1" t="s">
        <v>122</v>
      </c>
      <c r="B12" s="16" t="s">
        <v>271</v>
      </c>
      <c r="C12" s="1">
        <v>306</v>
      </c>
      <c r="D12" s="1">
        <v>264</v>
      </c>
      <c r="E12" s="1">
        <v>37</v>
      </c>
      <c r="F12" s="1">
        <v>25</v>
      </c>
      <c r="G12" s="1">
        <v>52</v>
      </c>
      <c r="H12" s="1">
        <v>14</v>
      </c>
      <c r="I12" s="1">
        <v>3</v>
      </c>
      <c r="J12" s="1">
        <v>2</v>
      </c>
      <c r="K12" s="1">
        <v>103</v>
      </c>
      <c r="L12" s="1">
        <v>35</v>
      </c>
      <c r="N12" s="1">
        <v>7</v>
      </c>
      <c r="Q12" s="1">
        <v>17</v>
      </c>
      <c r="S12" s="1">
        <v>1</v>
      </c>
      <c r="T12" s="1">
        <v>2</v>
      </c>
      <c r="U12" s="1">
        <v>9</v>
      </c>
      <c r="V12" s="1">
        <v>9</v>
      </c>
      <c r="W12" s="1">
        <v>1</v>
      </c>
      <c r="Z12" s="13">
        <v>2.61</v>
      </c>
    </row>
    <row r="13" spans="1:26" x14ac:dyDescent="0.25">
      <c r="A13" s="1" t="s">
        <v>134</v>
      </c>
      <c r="B13" s="16" t="s">
        <v>265</v>
      </c>
      <c r="C13" s="1">
        <v>124</v>
      </c>
      <c r="D13" s="1">
        <v>112</v>
      </c>
      <c r="E13" s="1">
        <v>28</v>
      </c>
      <c r="F13" s="1">
        <v>23</v>
      </c>
      <c r="G13" s="1">
        <v>42</v>
      </c>
      <c r="H13" s="1">
        <v>7</v>
      </c>
      <c r="K13" s="1">
        <v>17</v>
      </c>
      <c r="L13" s="1">
        <v>3</v>
      </c>
      <c r="M13" s="1">
        <v>2</v>
      </c>
      <c r="N13" s="1">
        <v>6</v>
      </c>
      <c r="P13" s="1">
        <v>1</v>
      </c>
      <c r="Q13" s="1">
        <v>5</v>
      </c>
      <c r="S13" s="1">
        <v>5</v>
      </c>
      <c r="T13" s="1">
        <v>1</v>
      </c>
      <c r="V13" s="1">
        <v>2</v>
      </c>
      <c r="W13" s="1">
        <v>2</v>
      </c>
      <c r="Z13" s="13">
        <v>6.8</v>
      </c>
    </row>
    <row r="15" spans="1:26" x14ac:dyDescent="0.25">
      <c r="A15" s="5" t="s">
        <v>49</v>
      </c>
      <c r="B15" s="17" t="s">
        <v>272</v>
      </c>
      <c r="C15" s="5">
        <f t="shared" ref="C15:Y15" si="1">SUM(C9:C14)</f>
        <v>561</v>
      </c>
      <c r="D15" s="5">
        <f t="shared" si="1"/>
        <v>473</v>
      </c>
      <c r="E15" s="5">
        <f t="shared" si="1"/>
        <v>96</v>
      </c>
      <c r="F15" s="5">
        <f t="shared" si="1"/>
        <v>73</v>
      </c>
      <c r="G15" s="5">
        <f t="shared" si="1"/>
        <v>122</v>
      </c>
      <c r="H15" s="5">
        <f t="shared" si="1"/>
        <v>23</v>
      </c>
      <c r="I15" s="5">
        <f t="shared" si="1"/>
        <v>5</v>
      </c>
      <c r="J15" s="5">
        <f t="shared" si="1"/>
        <v>5</v>
      </c>
      <c r="K15" s="5">
        <f t="shared" si="1"/>
        <v>141</v>
      </c>
      <c r="L15" s="5">
        <f t="shared" si="1"/>
        <v>65</v>
      </c>
      <c r="M15" s="5">
        <f t="shared" si="1"/>
        <v>2</v>
      </c>
      <c r="N15" s="5">
        <f t="shared" si="1"/>
        <v>16</v>
      </c>
      <c r="O15" s="5">
        <f t="shared" si="1"/>
        <v>0</v>
      </c>
      <c r="P15" s="5">
        <f t="shared" si="1"/>
        <v>5</v>
      </c>
      <c r="Q15" s="5">
        <f t="shared" si="1"/>
        <v>32</v>
      </c>
      <c r="R15" s="5">
        <f t="shared" si="1"/>
        <v>1</v>
      </c>
      <c r="S15" s="5">
        <f t="shared" si="1"/>
        <v>8</v>
      </c>
      <c r="T15" s="5">
        <f t="shared" si="1"/>
        <v>8</v>
      </c>
      <c r="U15" s="5">
        <f t="shared" si="1"/>
        <v>10</v>
      </c>
      <c r="V15" s="5">
        <f t="shared" si="1"/>
        <v>14</v>
      </c>
      <c r="W15" s="5">
        <f t="shared" si="1"/>
        <v>4</v>
      </c>
      <c r="X15" s="5">
        <f t="shared" si="1"/>
        <v>0</v>
      </c>
      <c r="Y15" s="5">
        <f t="shared" si="1"/>
        <v>1</v>
      </c>
      <c r="Z15" s="14">
        <v>4.43</v>
      </c>
    </row>
    <row r="16" spans="1:26" x14ac:dyDescent="0.25">
      <c r="A16" s="2" t="s">
        <v>112</v>
      </c>
      <c r="B16" s="15" t="s">
        <v>37</v>
      </c>
      <c r="C16" s="2" t="s">
        <v>36</v>
      </c>
      <c r="D16" s="2" t="s">
        <v>1</v>
      </c>
      <c r="E16" s="2" t="s">
        <v>33</v>
      </c>
      <c r="F16" s="2" t="s">
        <v>38</v>
      </c>
      <c r="G16" s="2" t="s">
        <v>3</v>
      </c>
      <c r="H16" s="2" t="s">
        <v>4</v>
      </c>
      <c r="I16" s="2" t="s">
        <v>5</v>
      </c>
      <c r="J16" s="2" t="s">
        <v>6</v>
      </c>
      <c r="K16" s="2" t="s">
        <v>8</v>
      </c>
      <c r="L16" s="2" t="s">
        <v>9</v>
      </c>
      <c r="M16" s="2" t="s">
        <v>10</v>
      </c>
      <c r="N16" s="2" t="s">
        <v>11</v>
      </c>
      <c r="O16" s="2" t="s">
        <v>14</v>
      </c>
      <c r="P16" s="2" t="s">
        <v>15</v>
      </c>
      <c r="Q16" s="2" t="s">
        <v>39</v>
      </c>
      <c r="R16" s="2" t="s">
        <v>40</v>
      </c>
      <c r="S16" s="2" t="s">
        <v>41</v>
      </c>
      <c r="T16" s="2" t="s">
        <v>42</v>
      </c>
      <c r="U16" s="2" t="s">
        <v>43</v>
      </c>
      <c r="V16" s="2" t="s">
        <v>44</v>
      </c>
      <c r="W16" s="2" t="s">
        <v>45</v>
      </c>
      <c r="X16" s="2" t="s">
        <v>46</v>
      </c>
      <c r="Y16" s="2" t="s">
        <v>47</v>
      </c>
      <c r="Z16" s="12" t="s">
        <v>48</v>
      </c>
    </row>
    <row r="17" spans="1:26" x14ac:dyDescent="0.25">
      <c r="A17" s="1" t="s">
        <v>142</v>
      </c>
      <c r="B17" s="16" t="s">
        <v>293</v>
      </c>
      <c r="C17" s="1">
        <v>47</v>
      </c>
      <c r="D17" s="1">
        <v>35</v>
      </c>
      <c r="E17" s="1">
        <v>18</v>
      </c>
      <c r="F17" s="1">
        <v>10</v>
      </c>
      <c r="G17" s="1">
        <v>13</v>
      </c>
      <c r="H17" s="1">
        <v>3</v>
      </c>
      <c r="K17" s="1">
        <v>5</v>
      </c>
      <c r="L17" s="1">
        <v>8</v>
      </c>
      <c r="N17" s="1">
        <v>3</v>
      </c>
      <c r="P17" s="1">
        <v>1</v>
      </c>
      <c r="Q17" s="1">
        <v>1</v>
      </c>
      <c r="S17" s="1">
        <v>2</v>
      </c>
      <c r="T17" s="1">
        <v>1</v>
      </c>
      <c r="W17" s="1">
        <v>1</v>
      </c>
      <c r="Z17" s="13">
        <v>10</v>
      </c>
    </row>
    <row r="18" spans="1:26" x14ac:dyDescent="0.25">
      <c r="A18" s="1" t="s">
        <v>147</v>
      </c>
      <c r="B18" s="16" t="s">
        <v>295</v>
      </c>
      <c r="C18" s="1">
        <v>102</v>
      </c>
      <c r="D18" s="1">
        <v>91</v>
      </c>
      <c r="E18" s="1">
        <v>31</v>
      </c>
      <c r="F18" s="1">
        <v>23</v>
      </c>
      <c r="G18" s="1">
        <v>38</v>
      </c>
      <c r="H18" s="1">
        <v>5</v>
      </c>
      <c r="J18" s="1">
        <v>2</v>
      </c>
      <c r="K18" s="1">
        <v>14</v>
      </c>
      <c r="L18" s="1">
        <v>8</v>
      </c>
      <c r="N18" s="1">
        <v>1</v>
      </c>
      <c r="P18" s="1">
        <v>2</v>
      </c>
      <c r="Q18" s="1">
        <v>2</v>
      </c>
      <c r="S18" s="1">
        <v>2</v>
      </c>
      <c r="T18" s="1">
        <v>7</v>
      </c>
      <c r="V18" s="1">
        <v>3</v>
      </c>
      <c r="W18" s="1">
        <v>2</v>
      </c>
      <c r="X18" s="1">
        <v>1</v>
      </c>
      <c r="Z18" s="13">
        <v>8.6199999999999992</v>
      </c>
    </row>
    <row r="19" spans="1:26" x14ac:dyDescent="0.25">
      <c r="A19" s="1" t="s">
        <v>148</v>
      </c>
      <c r="B19" s="16" t="s">
        <v>246</v>
      </c>
      <c r="C19" s="1">
        <v>82</v>
      </c>
      <c r="D19" s="1">
        <v>62</v>
      </c>
      <c r="E19" s="1">
        <v>23</v>
      </c>
      <c r="F19" s="1">
        <v>19</v>
      </c>
      <c r="G19" s="1">
        <v>19</v>
      </c>
      <c r="H19" s="1">
        <v>4</v>
      </c>
      <c r="I19" s="1">
        <v>1</v>
      </c>
      <c r="J19" s="1">
        <v>2</v>
      </c>
      <c r="K19" s="1">
        <v>3</v>
      </c>
      <c r="L19" s="1">
        <v>14</v>
      </c>
      <c r="N19" s="1">
        <v>3</v>
      </c>
      <c r="O19" s="1">
        <v>1</v>
      </c>
      <c r="P19" s="1">
        <v>2</v>
      </c>
      <c r="Q19" s="1">
        <v>3</v>
      </c>
      <c r="S19" s="1">
        <v>4</v>
      </c>
      <c r="V19" s="1">
        <v>1</v>
      </c>
      <c r="W19" s="1">
        <v>3</v>
      </c>
      <c r="Z19" s="13">
        <v>8.8699999999999992</v>
      </c>
    </row>
    <row r="20" spans="1:26" x14ac:dyDescent="0.25">
      <c r="A20" s="1" t="s">
        <v>283</v>
      </c>
      <c r="B20" s="16" t="s">
        <v>294</v>
      </c>
      <c r="C20" s="1">
        <v>13</v>
      </c>
      <c r="D20" s="1">
        <v>10</v>
      </c>
      <c r="E20" s="1">
        <v>2</v>
      </c>
      <c r="G20" s="1">
        <v>2</v>
      </c>
      <c r="I20" s="1">
        <v>1</v>
      </c>
      <c r="K20" s="1">
        <v>3</v>
      </c>
      <c r="L20" s="1">
        <v>1</v>
      </c>
      <c r="N20" s="1">
        <v>2</v>
      </c>
      <c r="Q20" s="1">
        <v>1</v>
      </c>
      <c r="Z20" s="13">
        <v>0</v>
      </c>
    </row>
    <row r="21" spans="1:26" x14ac:dyDescent="0.25">
      <c r="A21" s="1" t="s">
        <v>144</v>
      </c>
      <c r="B21" s="16" t="s">
        <v>282</v>
      </c>
      <c r="C21" s="1">
        <v>89</v>
      </c>
      <c r="D21" s="1">
        <v>58</v>
      </c>
      <c r="E21" s="1">
        <v>31</v>
      </c>
      <c r="F21" s="1">
        <v>19</v>
      </c>
      <c r="G21" s="1">
        <v>17</v>
      </c>
      <c r="H21" s="1">
        <v>2</v>
      </c>
      <c r="J21" s="1">
        <v>1</v>
      </c>
      <c r="K21" s="1">
        <v>13</v>
      </c>
      <c r="L21" s="1">
        <v>28</v>
      </c>
      <c r="N21" s="1">
        <v>1</v>
      </c>
      <c r="P21" s="1">
        <v>2</v>
      </c>
      <c r="Q21" s="1">
        <v>10</v>
      </c>
      <c r="S21" s="1">
        <v>2</v>
      </c>
      <c r="T21" s="1">
        <v>1</v>
      </c>
      <c r="W21" s="1">
        <v>2</v>
      </c>
      <c r="Z21" s="13">
        <v>10.51</v>
      </c>
    </row>
    <row r="22" spans="1:26" x14ac:dyDescent="0.25">
      <c r="A22" s="1" t="s">
        <v>143</v>
      </c>
      <c r="B22" s="16" t="s">
        <v>281</v>
      </c>
      <c r="C22" s="1">
        <v>39</v>
      </c>
      <c r="D22" s="1">
        <v>27</v>
      </c>
      <c r="E22" s="1">
        <v>13</v>
      </c>
      <c r="F22" s="1">
        <v>11</v>
      </c>
      <c r="G22" s="1">
        <v>8</v>
      </c>
      <c r="H22" s="1">
        <v>2</v>
      </c>
      <c r="I22" s="1">
        <v>1</v>
      </c>
      <c r="K22" s="1">
        <v>10</v>
      </c>
      <c r="L22" s="1">
        <v>10</v>
      </c>
      <c r="N22" s="1">
        <v>2</v>
      </c>
      <c r="Q22" s="1">
        <v>2</v>
      </c>
      <c r="S22" s="1">
        <v>2</v>
      </c>
      <c r="W22" s="1">
        <v>2</v>
      </c>
      <c r="Z22" s="13">
        <v>12.16</v>
      </c>
    </row>
    <row r="23" spans="1:26" x14ac:dyDescent="0.25">
      <c r="A23" s="1" t="s">
        <v>145</v>
      </c>
      <c r="B23" s="16" t="s">
        <v>235</v>
      </c>
      <c r="C23" s="1">
        <v>116</v>
      </c>
      <c r="D23" s="1">
        <v>97</v>
      </c>
      <c r="E23" s="1">
        <v>16</v>
      </c>
      <c r="F23" s="1">
        <v>11</v>
      </c>
      <c r="G23" s="1">
        <v>24</v>
      </c>
      <c r="H23" s="1">
        <v>3</v>
      </c>
      <c r="I23" s="1">
        <v>1</v>
      </c>
      <c r="J23" s="1">
        <v>1</v>
      </c>
      <c r="K23" s="1">
        <v>26</v>
      </c>
      <c r="L23" s="1">
        <v>11</v>
      </c>
      <c r="N23" s="1">
        <v>8</v>
      </c>
      <c r="Q23" s="1">
        <v>9</v>
      </c>
      <c r="S23" s="1">
        <v>1</v>
      </c>
      <c r="T23" s="1">
        <v>2</v>
      </c>
      <c r="U23" s="1">
        <v>2</v>
      </c>
      <c r="V23" s="1">
        <v>2</v>
      </c>
      <c r="Z23" s="13">
        <v>3.21</v>
      </c>
    </row>
    <row r="24" spans="1:26" x14ac:dyDescent="0.25">
      <c r="A24" s="1" t="s">
        <v>152</v>
      </c>
      <c r="B24" s="16" t="s">
        <v>270</v>
      </c>
      <c r="C24" s="1">
        <v>73</v>
      </c>
      <c r="D24" s="1">
        <v>46</v>
      </c>
      <c r="E24" s="1">
        <v>33</v>
      </c>
      <c r="F24" s="1">
        <v>15</v>
      </c>
      <c r="G24" s="1">
        <v>21</v>
      </c>
      <c r="H24" s="1">
        <v>5</v>
      </c>
      <c r="I24" s="1">
        <v>1</v>
      </c>
      <c r="J24" s="1">
        <v>1</v>
      </c>
      <c r="K24" s="1">
        <v>4</v>
      </c>
      <c r="L24" s="1">
        <v>21</v>
      </c>
      <c r="N24" s="1">
        <v>3</v>
      </c>
      <c r="P24" s="1">
        <v>3</v>
      </c>
      <c r="Q24" s="1">
        <v>4</v>
      </c>
      <c r="R24" s="1">
        <v>1</v>
      </c>
      <c r="T24" s="1">
        <v>3</v>
      </c>
      <c r="Z24" s="13">
        <v>13.13</v>
      </c>
    </row>
    <row r="25" spans="1:26" x14ac:dyDescent="0.25">
      <c r="A25" s="1" t="s">
        <v>151</v>
      </c>
      <c r="B25" s="16" t="s">
        <v>154</v>
      </c>
      <c r="C25" s="1">
        <v>24</v>
      </c>
      <c r="D25" s="1">
        <v>23</v>
      </c>
      <c r="E25" s="1">
        <v>10</v>
      </c>
      <c r="F25" s="1">
        <v>8</v>
      </c>
      <c r="G25" s="1">
        <v>14</v>
      </c>
      <c r="H25" s="1">
        <v>3</v>
      </c>
      <c r="K25" s="1">
        <v>3</v>
      </c>
      <c r="P25" s="1">
        <v>1</v>
      </c>
      <c r="Q25" s="1">
        <v>1</v>
      </c>
      <c r="S25" s="1">
        <v>1</v>
      </c>
      <c r="Z25" s="13">
        <v>16.82</v>
      </c>
    </row>
    <row r="26" spans="1:26" x14ac:dyDescent="0.25">
      <c r="A26" s="1" t="s">
        <v>146</v>
      </c>
      <c r="B26" s="16" t="s">
        <v>289</v>
      </c>
      <c r="C26" s="1">
        <v>34</v>
      </c>
      <c r="D26" s="1">
        <v>23</v>
      </c>
      <c r="E26" s="1">
        <v>7</v>
      </c>
      <c r="F26" s="1">
        <v>5</v>
      </c>
      <c r="G26" s="1">
        <v>4</v>
      </c>
      <c r="K26" s="1">
        <v>5</v>
      </c>
      <c r="L26" s="1">
        <v>8</v>
      </c>
      <c r="N26" s="1">
        <v>1</v>
      </c>
      <c r="P26" s="1">
        <v>2</v>
      </c>
      <c r="Q26" s="1">
        <v>4</v>
      </c>
      <c r="U26" s="1">
        <v>1</v>
      </c>
      <c r="W26" s="1">
        <v>1</v>
      </c>
      <c r="Z26" s="13">
        <v>5.26</v>
      </c>
    </row>
    <row r="28" spans="1:26" x14ac:dyDescent="0.25">
      <c r="A28" s="5" t="s">
        <v>49</v>
      </c>
      <c r="B28" s="17" t="s">
        <v>296</v>
      </c>
      <c r="C28" s="5">
        <f t="shared" ref="C28:Y28" si="2">SUM(C17:C27)</f>
        <v>619</v>
      </c>
      <c r="D28" s="5">
        <f t="shared" si="2"/>
        <v>472</v>
      </c>
      <c r="E28" s="5">
        <f t="shared" si="2"/>
        <v>184</v>
      </c>
      <c r="F28" s="5">
        <f t="shared" si="2"/>
        <v>121</v>
      </c>
      <c r="G28" s="5">
        <f t="shared" si="2"/>
        <v>160</v>
      </c>
      <c r="H28" s="5">
        <f t="shared" si="2"/>
        <v>27</v>
      </c>
      <c r="I28" s="5">
        <f t="shared" si="2"/>
        <v>5</v>
      </c>
      <c r="J28" s="5">
        <f t="shared" si="2"/>
        <v>7</v>
      </c>
      <c r="K28" s="5">
        <f t="shared" si="2"/>
        <v>86</v>
      </c>
      <c r="L28" s="5">
        <f t="shared" si="2"/>
        <v>109</v>
      </c>
      <c r="M28" s="5">
        <f t="shared" si="2"/>
        <v>0</v>
      </c>
      <c r="N28" s="5">
        <f t="shared" si="2"/>
        <v>24</v>
      </c>
      <c r="O28" s="5">
        <f t="shared" si="2"/>
        <v>1</v>
      </c>
      <c r="P28" s="5">
        <f t="shared" si="2"/>
        <v>13</v>
      </c>
      <c r="Q28" s="5">
        <f t="shared" si="2"/>
        <v>37</v>
      </c>
      <c r="R28" s="5">
        <f t="shared" si="2"/>
        <v>1</v>
      </c>
      <c r="S28" s="5">
        <f t="shared" si="2"/>
        <v>14</v>
      </c>
      <c r="T28" s="5">
        <f t="shared" si="2"/>
        <v>14</v>
      </c>
      <c r="U28" s="5">
        <f t="shared" si="2"/>
        <v>3</v>
      </c>
      <c r="V28" s="5">
        <f t="shared" si="2"/>
        <v>6</v>
      </c>
      <c r="W28" s="5">
        <f t="shared" si="2"/>
        <v>11</v>
      </c>
      <c r="X28" s="5">
        <f t="shared" si="2"/>
        <v>1</v>
      </c>
      <c r="Y28" s="5">
        <f t="shared" si="2"/>
        <v>0</v>
      </c>
      <c r="Z28" s="14">
        <v>8.1199999999999992</v>
      </c>
    </row>
    <row r="29" spans="1:26" x14ac:dyDescent="0.25">
      <c r="A29" s="2" t="s">
        <v>115</v>
      </c>
      <c r="B29" s="15" t="s">
        <v>37</v>
      </c>
      <c r="C29" s="2" t="s">
        <v>36</v>
      </c>
      <c r="D29" s="2" t="s">
        <v>1</v>
      </c>
      <c r="E29" s="2" t="s">
        <v>33</v>
      </c>
      <c r="F29" s="2" t="s">
        <v>38</v>
      </c>
      <c r="G29" s="2" t="s">
        <v>3</v>
      </c>
      <c r="H29" s="2" t="s">
        <v>4</v>
      </c>
      <c r="I29" s="2" t="s">
        <v>5</v>
      </c>
      <c r="J29" s="2" t="s">
        <v>6</v>
      </c>
      <c r="K29" s="2" t="s">
        <v>8</v>
      </c>
      <c r="L29" s="2" t="s">
        <v>9</v>
      </c>
      <c r="M29" s="2" t="s">
        <v>10</v>
      </c>
      <c r="N29" s="2" t="s">
        <v>11</v>
      </c>
      <c r="O29" s="2" t="s">
        <v>14</v>
      </c>
      <c r="P29" s="2" t="s">
        <v>15</v>
      </c>
      <c r="Q29" s="2" t="s">
        <v>39</v>
      </c>
      <c r="R29" s="2" t="s">
        <v>40</v>
      </c>
      <c r="S29" s="2" t="s">
        <v>41</v>
      </c>
      <c r="T29" s="2" t="s">
        <v>42</v>
      </c>
      <c r="U29" s="2" t="s">
        <v>43</v>
      </c>
      <c r="V29" s="2" t="s">
        <v>44</v>
      </c>
      <c r="W29" s="2" t="s">
        <v>45</v>
      </c>
      <c r="X29" s="2" t="s">
        <v>46</v>
      </c>
      <c r="Y29" s="2" t="s">
        <v>47</v>
      </c>
      <c r="Z29" s="12" t="s">
        <v>48</v>
      </c>
    </row>
    <row r="30" spans="1:26" x14ac:dyDescent="0.25">
      <c r="A30" s="1" t="s">
        <v>172</v>
      </c>
      <c r="B30" s="16" t="s">
        <v>276</v>
      </c>
      <c r="C30" s="1">
        <v>316</v>
      </c>
      <c r="D30" s="1">
        <v>259</v>
      </c>
      <c r="E30" s="1">
        <v>69</v>
      </c>
      <c r="F30" s="1">
        <v>39</v>
      </c>
      <c r="G30" s="1">
        <v>74</v>
      </c>
      <c r="H30" s="1">
        <v>12</v>
      </c>
      <c r="I30" s="1">
        <v>2</v>
      </c>
      <c r="J30" s="1">
        <v>2</v>
      </c>
      <c r="K30" s="1">
        <v>80</v>
      </c>
      <c r="L30" s="1">
        <v>46</v>
      </c>
      <c r="N30" s="1">
        <v>9</v>
      </c>
      <c r="O30" s="1">
        <v>1</v>
      </c>
      <c r="P30" s="1">
        <v>1</v>
      </c>
      <c r="Q30" s="1">
        <v>16</v>
      </c>
      <c r="R30" s="1">
        <v>2</v>
      </c>
      <c r="T30" s="1">
        <v>1</v>
      </c>
      <c r="U30" s="1">
        <v>9</v>
      </c>
      <c r="V30" s="1">
        <v>4</v>
      </c>
      <c r="W30" s="1">
        <v>5</v>
      </c>
      <c r="Z30" s="13">
        <v>4.63</v>
      </c>
    </row>
    <row r="31" spans="1:26" x14ac:dyDescent="0.25">
      <c r="A31" s="1" t="s">
        <v>169</v>
      </c>
      <c r="B31" s="16" t="s">
        <v>279</v>
      </c>
      <c r="C31" s="1">
        <v>245</v>
      </c>
      <c r="D31" s="1">
        <v>213</v>
      </c>
      <c r="E31" s="1">
        <v>59</v>
      </c>
      <c r="F31" s="1">
        <v>32</v>
      </c>
      <c r="G31" s="1">
        <v>67</v>
      </c>
      <c r="H31" s="1">
        <v>10</v>
      </c>
      <c r="I31" s="1">
        <v>1</v>
      </c>
      <c r="J31" s="1">
        <v>3</v>
      </c>
      <c r="K31" s="1">
        <v>63</v>
      </c>
      <c r="L31" s="1">
        <v>26</v>
      </c>
      <c r="N31" s="1">
        <v>6</v>
      </c>
      <c r="Q31" s="1">
        <v>7</v>
      </c>
      <c r="S31" s="1">
        <v>2</v>
      </c>
      <c r="T31" s="1">
        <v>1</v>
      </c>
      <c r="U31" s="1">
        <v>5</v>
      </c>
      <c r="V31" s="1">
        <v>4</v>
      </c>
      <c r="W31" s="1">
        <v>2</v>
      </c>
      <c r="Z31" s="13">
        <v>4.7699999999999996</v>
      </c>
    </row>
    <row r="32" spans="1:26" x14ac:dyDescent="0.25">
      <c r="A32" s="1" t="s">
        <v>173</v>
      </c>
      <c r="B32" s="16" t="s">
        <v>214</v>
      </c>
      <c r="C32" s="1">
        <v>29</v>
      </c>
      <c r="D32" s="1">
        <v>14</v>
      </c>
      <c r="E32" s="1">
        <v>8</v>
      </c>
      <c r="F32" s="1">
        <v>8</v>
      </c>
      <c r="G32" s="1">
        <v>5</v>
      </c>
      <c r="K32" s="1">
        <v>6</v>
      </c>
      <c r="L32" s="1">
        <v>14</v>
      </c>
      <c r="N32" s="1">
        <v>1</v>
      </c>
      <c r="Q32" s="1">
        <v>9</v>
      </c>
      <c r="S32" s="1">
        <v>1</v>
      </c>
      <c r="T32" s="1">
        <v>1</v>
      </c>
      <c r="W32" s="1">
        <v>2</v>
      </c>
      <c r="Z32" s="13">
        <v>14</v>
      </c>
    </row>
    <row r="33" spans="1:26" x14ac:dyDescent="0.25">
      <c r="A33" s="1" t="s">
        <v>171</v>
      </c>
      <c r="B33" s="16" t="s">
        <v>155</v>
      </c>
      <c r="C33" s="1">
        <v>18</v>
      </c>
      <c r="D33" s="1">
        <v>16</v>
      </c>
      <c r="E33" s="1">
        <v>12</v>
      </c>
      <c r="F33" s="1">
        <v>3</v>
      </c>
      <c r="G33" s="1">
        <v>9</v>
      </c>
      <c r="H33" s="1">
        <v>1</v>
      </c>
      <c r="J33" s="1">
        <v>1</v>
      </c>
      <c r="K33" s="1">
        <v>1</v>
      </c>
      <c r="L33" s="1">
        <v>1</v>
      </c>
      <c r="P33" s="1">
        <v>1</v>
      </c>
      <c r="Q33" s="1">
        <v>1</v>
      </c>
      <c r="S33" s="1">
        <v>1</v>
      </c>
      <c r="T33" s="1">
        <v>1</v>
      </c>
      <c r="W33" s="1">
        <v>1</v>
      </c>
      <c r="Z33" s="13">
        <v>12.65</v>
      </c>
    </row>
    <row r="35" spans="1:26" x14ac:dyDescent="0.25">
      <c r="A35" s="5" t="s">
        <v>49</v>
      </c>
      <c r="B35" s="17" t="s">
        <v>280</v>
      </c>
      <c r="C35" s="5">
        <f t="shared" ref="C35:Y35" si="3">SUM(C30:C34)</f>
        <v>608</v>
      </c>
      <c r="D35" s="5">
        <f t="shared" si="3"/>
        <v>502</v>
      </c>
      <c r="E35" s="5">
        <f t="shared" si="3"/>
        <v>148</v>
      </c>
      <c r="F35" s="5">
        <f t="shared" si="3"/>
        <v>82</v>
      </c>
      <c r="G35" s="5">
        <f t="shared" si="3"/>
        <v>155</v>
      </c>
      <c r="H35" s="5">
        <f t="shared" si="3"/>
        <v>23</v>
      </c>
      <c r="I35" s="5">
        <f t="shared" si="3"/>
        <v>3</v>
      </c>
      <c r="J35" s="5">
        <f t="shared" si="3"/>
        <v>6</v>
      </c>
      <c r="K35" s="5">
        <f t="shared" si="3"/>
        <v>150</v>
      </c>
      <c r="L35" s="5">
        <f t="shared" si="3"/>
        <v>87</v>
      </c>
      <c r="M35" s="5">
        <f t="shared" si="3"/>
        <v>0</v>
      </c>
      <c r="N35" s="5">
        <f t="shared" si="3"/>
        <v>16</v>
      </c>
      <c r="O35" s="5">
        <f t="shared" si="3"/>
        <v>1</v>
      </c>
      <c r="P35" s="5">
        <f t="shared" si="3"/>
        <v>2</v>
      </c>
      <c r="Q35" s="5">
        <f t="shared" si="3"/>
        <v>33</v>
      </c>
      <c r="R35" s="5">
        <f t="shared" si="3"/>
        <v>2</v>
      </c>
      <c r="S35" s="5">
        <f t="shared" si="3"/>
        <v>4</v>
      </c>
      <c r="T35" s="5">
        <f t="shared" si="3"/>
        <v>4</v>
      </c>
      <c r="U35" s="5">
        <f t="shared" si="3"/>
        <v>14</v>
      </c>
      <c r="V35" s="5">
        <f t="shared" si="3"/>
        <v>8</v>
      </c>
      <c r="W35" s="5">
        <f t="shared" si="3"/>
        <v>10</v>
      </c>
      <c r="X35" s="5">
        <f t="shared" si="3"/>
        <v>0</v>
      </c>
      <c r="Y35" s="5">
        <f t="shared" si="3"/>
        <v>0</v>
      </c>
      <c r="Z35" s="14">
        <v>5.14</v>
      </c>
    </row>
  </sheetData>
  <phoneticPr fontId="6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Übersicht VL Herren</vt:lpstr>
      <vt:lpstr>MVP</vt:lpstr>
      <vt:lpstr>TOP 5 MVP</vt:lpstr>
      <vt:lpstr>TOP 5 all</vt:lpstr>
      <vt:lpstr>Teams Übersicht Batting</vt:lpstr>
      <vt:lpstr>Teams Übersicht Pitching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hjdill</dc:creator>
  <cp:lastModifiedBy>hajodill</cp:lastModifiedBy>
  <dcterms:created xsi:type="dcterms:W3CDTF">2010-09-26T08:52:47Z</dcterms:created>
  <dcterms:modified xsi:type="dcterms:W3CDTF">2015-10-11T20:26:57Z</dcterms:modified>
</cp:coreProperties>
</file>